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<sst xmlns="http://schemas.openxmlformats.org/spreadsheetml/2006/main" count="226" uniqueCount="111">
  <si>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</si>
  <si>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</si>
  <si>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</si>
  <si>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</si>
  <si>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</si>
  <si>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</si>
  <si>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</si>
  <si>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</si>
  <si>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</si>
  <si>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</si>
  <si>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</si>
  <si>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</si>
  <si>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</si>
  <si>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</si>
  <si>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</si>
  <si>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</si>
  <si>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</si>
  <si>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</si>
  <si>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</si>
  <si>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</si>
  <si>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</si>
  <si>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</si>
  <si>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</si>
  <si>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</si>
  <si>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</si>
  <si>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</si>
  <si>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</si>
  <si>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</si>
  <si>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</si>
  <si>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</si>
  <si>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</si>
  <si>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</si>
  <si>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</si>
  <si>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</si>
  <si>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</si>
  <si>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</si>
  <si>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</si>
  <si>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</si>
  <si>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</si>
  <si>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</si>
  <si>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</si>
  <si>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</si>
  <si>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</si>
  <si>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</si>
  <si>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</si>
  <si>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</si>
  <si>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</si>
  <si>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</si>
  <si>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</si>
  <si>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</si>
  <si>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</si>
  <si>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</si>
  <si>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</si>
  <si>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</si>
  <si>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</si>
  <si>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</si>
  <si>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</si>
  <si>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</si>
  <si>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</si>
  <si>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</si>
  <si>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</si>
  <si>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</si>
  <si>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</si>
  <si>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</si>
  <si>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</si>
  <si>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</si>
  <si>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</si>
  <si>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</si>
  <si>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</si>
  <si>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</si>
  <si>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</si>
  <si>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</si>
  <si>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</si>
  <si>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</si>
  <si>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</si>
  <si>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</si>
  <si>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</si>
  <si>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</si>
  <si>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</si>
  <si>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</si>
  <si>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</si>
  <si>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</si>
  <si>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</si>
  <si>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</si>
  <si>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</si>
  <si>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</si>
  <si>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</si>
  <si>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</si>
  <si>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</si>
  <si>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</si>
  <si>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</si>
  <si>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</si>
  <si>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</si>
  <si>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</si>
  <si>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</si>
  <si>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</si>
  <si>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</si>
  <si>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</si>
  <si>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</si>
  <si>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</si>
  <si>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</si>
  <si>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</si>
  <si>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</si>
  <si>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</si>
  <si>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</si>
  <si>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</si>
  <si>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</si>
  <si>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</si>
  <si>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水洗化促進の取り組みを強化し、収納性の向上を図る。
　長寿命化計画を平成28年度に策定予定であり今後更新事業に取り組み、経費の平準化を図り、効率の良い運営を行う。</t>
    <rPh sb="19" eb="20">
      <t>セイ</t>
    </rPh>
    <rPh sb="24" eb="25">
      <t>ハカ</t>
    </rPh>
    <rPh sb="30" eb="31">
      <t>チョウ</t>
    </rPh>
    <rPh sb="31" eb="34">
      <t>ジュミョウカ</t>
    </rPh>
    <rPh sb="34" eb="36">
      <t>ケイカク</t>
    </rPh>
    <rPh sb="37" eb="39">
      <t>ヘイセイ</t>
    </rPh>
    <rPh sb="41" eb="43">
      <t>ネンド</t>
    </rPh>
    <rPh sb="44" eb="46">
      <t>サクテイ</t>
    </rPh>
    <rPh sb="46" eb="48">
      <t>ヨテイ</t>
    </rPh>
    <rPh sb="51" eb="53">
      <t>コンゴ</t>
    </rPh>
    <rPh sb="53" eb="55">
      <t>コウシン</t>
    </rPh>
    <rPh sb="55" eb="57">
      <t>ジギョウ</t>
    </rPh>
    <rPh sb="58" eb="59">
      <t>ト</t>
    </rPh>
    <rPh sb="60" eb="61">
      <t>ク</t>
    </rPh>
    <rPh sb="63" eb="65">
      <t>ケイヒ</t>
    </rPh>
    <rPh sb="66" eb="69">
      <t>ヘイジュンカ</t>
    </rPh>
    <rPh sb="70" eb="71">
      <t>ハカ</t>
    </rPh>
    <rPh sb="73" eb="75">
      <t>コウリツ</t>
    </rPh>
    <rPh sb="76" eb="77">
      <t>ヨ</t>
    </rPh>
    <rPh sb="78" eb="80">
      <t>ウンエイ</t>
    </rPh>
    <rPh sb="81" eb="82">
      <t>オコナ</t>
    </rPh>
    <phoneticPr fontId="4"/>
  </si>
  <si>
    <t xml:space="preserve">
　マンホールポンプ等の老朽化が進み、修繕費が増加の傾向にある。
　管渠の耐用年数は40年。平成6年に供用開始し23年経過し更新時期ではないが、平成29年にはストックマネジメント計画によりマンホールポンプの更新工事を実施予定である。</t>
    <rPh sb="10" eb="11">
      <t>トウ</t>
    </rPh>
    <rPh sb="12" eb="15">
      <t>ロウキュウカ</t>
    </rPh>
    <rPh sb="16" eb="17">
      <t>スス</t>
    </rPh>
    <rPh sb="19" eb="21">
      <t>シュウゼン</t>
    </rPh>
    <rPh sb="21" eb="22">
      <t>ヒ</t>
    </rPh>
    <rPh sb="23" eb="25">
      <t>ゾウカ</t>
    </rPh>
    <rPh sb="26" eb="28">
      <t>ケイコウ</t>
    </rPh>
    <rPh sb="47" eb="49">
      <t>ヘイセイ</t>
    </rPh>
    <rPh sb="50" eb="51">
      <t>ネン</t>
    </rPh>
    <rPh sb="52" eb="54">
      <t>キョウヨウ</t>
    </rPh>
    <rPh sb="54" eb="56">
      <t>カイシ</t>
    </rPh>
    <rPh sb="59" eb="60">
      <t>ネン</t>
    </rPh>
    <rPh sb="60" eb="62">
      <t>ケイカ</t>
    </rPh>
    <rPh sb="63" eb="65">
      <t>コウシン</t>
    </rPh>
    <rPh sb="65" eb="67">
      <t>ジキ</t>
    </rPh>
    <rPh sb="73" eb="75">
      <t>ヘイセイ</t>
    </rPh>
    <rPh sb="77" eb="78">
      <t>ネン</t>
    </rPh>
    <rPh sb="90" eb="92">
      <t>ケイカク</t>
    </rPh>
    <rPh sb="104" eb="106">
      <t>コウシン</t>
    </rPh>
    <rPh sb="106" eb="108">
      <t>コウジ</t>
    </rPh>
    <rPh sb="109" eb="111">
      <t>ジッシ</t>
    </rPh>
    <rPh sb="111" eb="113">
      <t>ヨテイ</t>
    </rPh>
    <phoneticPr fontId="4"/>
  </si>
  <si>
    <t xml:space="preserve">
　収益的収支比率については、使用料収入等の営業収益が減少しているが委託料(汚水処理構想改定委託)及び地方債償還金が増加しているため減少した。
　経費回収率についても、下水道使用料の減少、委託費増による汚水処理費の増加のため減少している。費用の増要因となっている委託費は、事業完了により今後減少が見込まれる。
　一般会計繰入金に依存している状況のため、経費削減策や収益性の向上を検討していく。また、雨天時の不明水が増加傾向にあり、経営の収益性を上げるためにも対応を検討していく必要がある。
　企業債残高対事業規模比率については，新規起債を行っていないことから，類似団体から比較すると低水準となっている。今後も本水準を推移すると見込まれる。
　水洗化率は79.4%と年々上昇しているが、類似団体と比較するとやや低い水準となっているため、今後も促進の取り組みを継続していく。</t>
    <rPh sb="2" eb="5">
      <t>シュウエキテキ</t>
    </rPh>
    <rPh sb="5" eb="7">
      <t>シュウシ</t>
    </rPh>
    <rPh sb="7" eb="9">
      <t>ヒリツ</t>
    </rPh>
    <rPh sb="15" eb="18">
      <t>シヨウリョウ</t>
    </rPh>
    <rPh sb="18" eb="20">
      <t>シュウニュウ</t>
    </rPh>
    <rPh sb="20" eb="21">
      <t>トウ</t>
    </rPh>
    <rPh sb="22" eb="24">
      <t>エイギョウ</t>
    </rPh>
    <rPh sb="24" eb="26">
      <t>シュウエキ</t>
    </rPh>
    <rPh sb="27" eb="29">
      <t>ゲンショウ</t>
    </rPh>
    <rPh sb="34" eb="37">
      <t>イタクリョウ</t>
    </rPh>
    <rPh sb="38" eb="40">
      <t>オスイ</t>
    </rPh>
    <rPh sb="40" eb="42">
      <t>ショリ</t>
    </rPh>
    <rPh sb="42" eb="44">
      <t>コウソウ</t>
    </rPh>
    <rPh sb="44" eb="46">
      <t>カイテイ</t>
    </rPh>
    <rPh sb="46" eb="48">
      <t>イタク</t>
    </rPh>
    <rPh sb="49" eb="50">
      <t>オヨ</t>
    </rPh>
    <rPh sb="51" eb="54">
      <t>チホウサイ</t>
    </rPh>
    <rPh sb="54" eb="57">
      <t>ショウカンキン</t>
    </rPh>
    <rPh sb="58" eb="60">
      <t>ゾウカ</t>
    </rPh>
    <rPh sb="66" eb="68">
      <t>ゲンショウ</t>
    </rPh>
    <rPh sb="74" eb="76">
      <t>ケイヒ</t>
    </rPh>
    <rPh sb="76" eb="79">
      <t>カイシュウリツ</t>
    </rPh>
    <rPh sb="85" eb="88">
      <t>ゲスイドウ</t>
    </rPh>
    <rPh sb="88" eb="91">
      <t>シヨウリョウ</t>
    </rPh>
    <rPh sb="92" eb="94">
      <t>ゲンショウ</t>
    </rPh>
    <rPh sb="95" eb="98">
      <t>イタクヒ</t>
    </rPh>
    <rPh sb="98" eb="99">
      <t>ゾウ</t>
    </rPh>
    <rPh sb="102" eb="104">
      <t>オスイ</t>
    </rPh>
    <rPh sb="104" eb="106">
      <t>ショリ</t>
    </rPh>
    <rPh sb="106" eb="107">
      <t>ヒ</t>
    </rPh>
    <rPh sb="108" eb="110">
      <t>ゾウカ</t>
    </rPh>
    <rPh sb="113" eb="115">
      <t>ゲンショウ</t>
    </rPh>
    <rPh sb="137" eb="139">
      <t>ジギョウ</t>
    </rPh>
    <rPh sb="139" eb="141">
      <t>カンリョウ</t>
    </rPh>
    <rPh sb="144" eb="146">
      <t>コンゴ</t>
    </rPh>
    <rPh sb="146" eb="148">
      <t>ゲンショウ</t>
    </rPh>
    <rPh sb="149" eb="151">
      <t>ミコ</t>
    </rPh>
    <rPh sb="158" eb="160">
      <t>イッパン</t>
    </rPh>
    <rPh sb="160" eb="162">
      <t>カイケイ</t>
    </rPh>
    <rPh sb="162" eb="165">
      <t>クリイレキン</t>
    </rPh>
    <rPh sb="166" eb="168">
      <t>イゾン</t>
    </rPh>
    <rPh sb="172" eb="174">
      <t>ジョウキョウ</t>
    </rPh>
    <rPh sb="178" eb="180">
      <t>ケイヒ</t>
    </rPh>
    <rPh sb="180" eb="182">
      <t>サクゲン</t>
    </rPh>
    <rPh sb="182" eb="183">
      <t>サク</t>
    </rPh>
    <rPh sb="184" eb="187">
      <t>シュウエキセイ</t>
    </rPh>
    <rPh sb="188" eb="190">
      <t>コウジョウ</t>
    </rPh>
    <rPh sb="191" eb="193">
      <t>ケントウ</t>
    </rPh>
    <rPh sb="201" eb="203">
      <t>ウテン</t>
    </rPh>
    <rPh sb="203" eb="204">
      <t>ジ</t>
    </rPh>
    <rPh sb="205" eb="207">
      <t>フメイ</t>
    </rPh>
    <rPh sb="207" eb="208">
      <t>スイ</t>
    </rPh>
    <rPh sb="209" eb="211">
      <t>ゾウカ</t>
    </rPh>
    <rPh sb="211" eb="213">
      <t>ケイコウ</t>
    </rPh>
    <rPh sb="217" eb="219">
      <t>ケイエイ</t>
    </rPh>
    <rPh sb="220" eb="223">
      <t>シュウエキセイ</t>
    </rPh>
    <rPh sb="224" eb="225">
      <t>ア</t>
    </rPh>
    <rPh sb="231" eb="233">
      <t>タイオウ</t>
    </rPh>
    <rPh sb="234" eb="236">
      <t>ケントウ</t>
    </rPh>
    <rPh sb="240" eb="242">
      <t>ヒツヨウ</t>
    </rPh>
    <rPh sb="249" eb="252">
      <t>キギョウサイ</t>
    </rPh>
    <rPh sb="252" eb="254">
      <t>ザンダカ</t>
    </rPh>
    <rPh sb="254" eb="255">
      <t>タイ</t>
    </rPh>
    <rPh sb="255" eb="257">
      <t>ジギョウ</t>
    </rPh>
    <rPh sb="257" eb="259">
      <t>キボ</t>
    </rPh>
    <rPh sb="259" eb="261">
      <t>ヒリツ</t>
    </rPh>
    <rPh sb="267" eb="269">
      <t>シンキ</t>
    </rPh>
    <rPh sb="269" eb="271">
      <t>キサイ</t>
    </rPh>
    <rPh sb="272" eb="273">
      <t>オコナ</t>
    </rPh>
    <rPh sb="283" eb="285">
      <t>ルイジ</t>
    </rPh>
    <rPh sb="285" eb="287">
      <t>ダンタイ</t>
    </rPh>
    <rPh sb="289" eb="291">
      <t>ヒカク</t>
    </rPh>
    <rPh sb="294" eb="297">
      <t>テイスイジュン</t>
    </rPh>
    <rPh sb="304" eb="306">
      <t>コンゴ</t>
    </rPh>
    <rPh sb="307" eb="308">
      <t>ホン</t>
    </rPh>
    <rPh sb="308" eb="310">
      <t>スイジュン</t>
    </rPh>
    <rPh sb="311" eb="313">
      <t>スイイ</t>
    </rPh>
    <rPh sb="316" eb="318">
      <t>ミコ</t>
    </rPh>
    <rPh sb="346" eb="348">
      <t>ルイジ</t>
    </rPh>
    <rPh sb="348" eb="350">
      <t>ダンタイ</t>
    </rPh>
    <rPh sb="351" eb="353">
      <t>ヒカク</t>
    </rPh>
    <rPh sb="358" eb="359">
      <t>ヒク</t>
    </rPh>
    <rPh sb="360" eb="362">
      <t>スイジュン</t>
    </rPh>
    <rPh sb="371" eb="373">
      <t>コンゴ</t>
    </rPh>
    <rPh sb="374" eb="376">
      <t>ソクシン</t>
    </rPh>
    <rPh sb="377" eb="378">
      <t>ト</t>
    </rPh>
    <rPh sb="379" eb="380">
      <t>ク</t>
    </rPh>
    <rPh sb="382" eb="384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</si>
</sst>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768"/>
        <c:axId val="4609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96768"/>
        <c:axId val="46098688"/>
      </c:lineChart>
      <c:dateAx>
        <c:axId val="460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98688"/>
        <c:crosses val="autoZero"/>
        <c:auto val="1"/>
        <c:lblOffset val="100"/>
        <c:baseTimeUnit val="years"/>
      </c:dateAx>
      <c:valAx>
        <c:axId val="4609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9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99136"/>
        <c:axId val="12230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99136"/>
        <c:axId val="122301056"/>
      </c:lineChart>
      <c:dateAx>
        <c:axId val="12229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301056"/>
        <c:crosses val="autoZero"/>
        <c:auto val="1"/>
        <c:lblOffset val="100"/>
        <c:baseTimeUnit val="years"/>
      </c:dateAx>
      <c:valAx>
        <c:axId val="12230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9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72.67</c:v>
                </c:pt>
                <c:pt idx="1">
                  <c:v>75.069999999999993</c:v>
                </c:pt>
                <c:pt idx="2">
                  <c:v>76.98</c:v>
                </c:pt>
                <c:pt idx="3">
                  <c:v>78.319999999999993</c:v>
                </c:pt>
                <c:pt idx="4">
                  <c:v>79.400000000000006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43808"/>
        <c:axId val="1223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43808"/>
        <c:axId val="122345728"/>
      </c:lineChart>
      <c:dateAx>
        <c:axId val="1223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345728"/>
        <c:crosses val="autoZero"/>
        <c:auto val="1"/>
        <c:lblOffset val="100"/>
        <c:baseTimeUnit val="years"/>
      </c:dateAx>
      <c:valAx>
        <c:axId val="1223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34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89.73</c:v>
                </c:pt>
                <c:pt idx="1">
                  <c:v>91.57</c:v>
                </c:pt>
                <c:pt idx="2">
                  <c:v>63.08</c:v>
                </c:pt>
                <c:pt idx="3">
                  <c:v>90.49</c:v>
                </c:pt>
                <c:pt idx="4">
                  <c:v>85.92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25056"/>
        <c:axId val="461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5056"/>
        <c:axId val="46126976"/>
      </c:lineChart>
      <c:dateAx>
        <c:axId val="4612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26976"/>
        <c:crosses val="autoZero"/>
        <c:auto val="1"/>
        <c:lblOffset val="100"/>
        <c:baseTimeUnit val="years"/>
      </c:dateAx>
      <c:valAx>
        <c:axId val="461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2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36704"/>
        <c:axId val="12197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6704"/>
        <c:axId val="121976320"/>
      </c:lineChart>
      <c:dateAx>
        <c:axId val="461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76320"/>
        <c:crosses val="autoZero"/>
        <c:auto val="1"/>
        <c:lblOffset val="100"/>
        <c:baseTimeUnit val="years"/>
      </c:dateAx>
      <c:valAx>
        <c:axId val="12197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16512"/>
        <c:axId val="12201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16512"/>
        <c:axId val="122018432"/>
      </c:lineChart>
      <c:dateAx>
        <c:axId val="12201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18432"/>
        <c:crosses val="autoZero"/>
        <c:auto val="1"/>
        <c:lblOffset val="100"/>
        <c:baseTimeUnit val="years"/>
      </c:dateAx>
      <c:valAx>
        <c:axId val="12201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1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35200"/>
        <c:axId val="12204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35200"/>
        <c:axId val="122049664"/>
      </c:lineChart>
      <c:dateAx>
        <c:axId val="12203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49664"/>
        <c:crosses val="autoZero"/>
        <c:auto val="1"/>
        <c:lblOffset val="100"/>
        <c:baseTimeUnit val="years"/>
      </c:dateAx>
      <c:valAx>
        <c:axId val="12204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3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75776"/>
        <c:axId val="12215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75776"/>
        <c:axId val="122159872"/>
      </c:lineChart>
      <c:dateAx>
        <c:axId val="12207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9872"/>
        <c:crosses val="autoZero"/>
        <c:auto val="1"/>
        <c:lblOffset val="100"/>
        <c:baseTimeUnit val="years"/>
      </c:dateAx>
      <c:valAx>
        <c:axId val="12215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07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928.08</c:v>
                </c:pt>
                <c:pt idx="1">
                  <c:v>820.72</c:v>
                </c:pt>
                <c:pt idx="2">
                  <c:v>910.86</c:v>
                </c:pt>
                <c:pt idx="3">
                  <c:v>678.08</c:v>
                </c:pt>
                <c:pt idx="4">
                  <c:v>691.87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90080"/>
        <c:axId val="1221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0080"/>
        <c:axId val="122192256"/>
      </c:lineChart>
      <c:dateAx>
        <c:axId val="12219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92256"/>
        <c:crosses val="autoZero"/>
        <c:auto val="1"/>
        <c:lblOffset val="100"/>
        <c:baseTimeUnit val="years"/>
      </c:dateAx>
      <c:valAx>
        <c:axId val="1221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19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59.02</c:v>
                </c:pt>
                <c:pt idx="1">
                  <c:v>65</c:v>
                </c:pt>
                <c:pt idx="2">
                  <c:v>57.43</c:v>
                </c:pt>
                <c:pt idx="3">
                  <c:v>64.709999999999994</c:v>
                </c:pt>
                <c:pt idx="4">
                  <c:v>56.58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34752"/>
        <c:axId val="12223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4752"/>
        <c:axId val="122236928"/>
      </c:lineChart>
      <c:dateAx>
        <c:axId val="12223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36928"/>
        <c:crosses val="autoZero"/>
        <c:auto val="1"/>
        <c:lblOffset val="100"/>
        <c:baseTimeUnit val="years"/>
      </c:dateAx>
      <c:valAx>
        <c:axId val="12223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3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188.43</c:v>
                </c:pt>
                <c:pt idx="2">
                  <c:v>213.58</c:v>
                </c:pt>
                <c:pt idx="3">
                  <c:v>194.62</c:v>
                </c:pt>
                <c:pt idx="4">
                  <c:v>222.53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66752"/>
        <c:axId val="1222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6752"/>
        <c:axId val="122268672"/>
      </c:lineChart>
      <c:dateAx>
        <c:axId val="1222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68672"/>
        <c:crosses val="autoZero"/>
        <c:auto val="1"/>
        <c:lblOffset val="100"/>
        <c:baseTimeUnit val="years"/>
      </c:dateAx>
      <c:valAx>
        <c:axId val="1222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6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大郷町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特定環境保全公共下水道</v>
      </c>
      <c r="Q8" s="76"/>
      <c r="R8" s="76"/>
      <c r="S8" s="76"/>
      <c r="T8" s="76"/>
      <c r="U8" s="76"/>
      <c r="V8" s="76"/>
      <c r="W8" s="76" t="str">
        <f>データ!L6</f>
        <v>D2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8483</v>
      </c>
      <c r="AM8" s="70"/>
      <c r="AN8" s="70"/>
      <c r="AO8" s="70"/>
      <c r="AP8" s="70"/>
      <c r="AQ8" s="70"/>
      <c r="AR8" s="70"/>
      <c r="AS8" s="70"/>
      <c r="AT8" s="69">
        <f>データ!S6</f>
        <v>82.01</v>
      </c>
      <c r="AU8" s="69"/>
      <c r="AV8" s="69"/>
      <c r="AW8" s="69"/>
      <c r="AX8" s="69"/>
      <c r="AY8" s="69"/>
      <c r="AZ8" s="69"/>
      <c r="BA8" s="69"/>
      <c r="BB8" s="69">
        <f>データ!T6</f>
        <v>103.44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43.29</v>
      </c>
      <c r="Q10" s="69"/>
      <c r="R10" s="69"/>
      <c r="S10" s="69"/>
      <c r="T10" s="69"/>
      <c r="U10" s="69"/>
      <c r="V10" s="69"/>
      <c r="W10" s="69">
        <f>データ!P6</f>
        <v>80.27</v>
      </c>
      <c r="X10" s="69"/>
      <c r="Y10" s="69"/>
      <c r="Z10" s="69"/>
      <c r="AA10" s="69"/>
      <c r="AB10" s="69"/>
      <c r="AC10" s="69"/>
      <c r="AD10" s="70">
        <f>データ!Q6</f>
        <v>2214</v>
      </c>
      <c r="AE10" s="70"/>
      <c r="AF10" s="70"/>
      <c r="AG10" s="70"/>
      <c r="AH10" s="70"/>
      <c r="AI10" s="70"/>
      <c r="AJ10" s="70"/>
      <c r="AK10" s="2"/>
      <c r="AL10" s="70">
        <f>データ!U6</f>
        <v>3670</v>
      </c>
      <c r="AM10" s="70"/>
      <c r="AN10" s="70"/>
      <c r="AO10" s="70"/>
      <c r="AP10" s="70"/>
      <c r="AQ10" s="70"/>
      <c r="AR10" s="70"/>
      <c r="AS10" s="70"/>
      <c r="AT10" s="69">
        <f>データ!V6</f>
        <v>2.38</v>
      </c>
      <c r="AU10" s="69"/>
      <c r="AV10" s="69"/>
      <c r="AW10" s="69"/>
      <c r="AX10" s="69"/>
      <c r="AY10" s="69"/>
      <c r="AZ10" s="69"/>
      <c r="BA10" s="69"/>
      <c r="BB10" s="69">
        <f>データ!W6</f>
        <v>1542.02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44229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宮城県　大郷町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43.29</v>
      </c>
      <c r="P6" s="32">
        <f t="shared" si="3"/>
        <v>80.27</v>
      </c>
      <c r="Q6" s="32">
        <f t="shared" si="3"/>
        <v>2214</v>
      </c>
      <c r="R6" s="32">
        <f t="shared" si="3"/>
        <v>8483</v>
      </c>
      <c r="S6" s="32">
        <f t="shared" si="3"/>
        <v>82.01</v>
      </c>
      <c r="T6" s="32">
        <f t="shared" si="3"/>
        <v>103.44</v>
      </c>
      <c r="U6" s="32">
        <f t="shared" si="3"/>
        <v>3670</v>
      </c>
      <c r="V6" s="32">
        <f t="shared" si="3"/>
        <v>2.38</v>
      </c>
      <c r="W6" s="32">
        <f t="shared" si="3"/>
        <v>1542.02</v>
      </c>
      <c r="X6" s="33">
        <f>IF(X7="",NA(),X7)</f>
        <v>89.73</v>
      </c>
      <c r="Y6" s="33">
        <f t="shared" ref="Y6:AG6" si="4">IF(Y7="",NA(),Y7)</f>
        <v>91.57</v>
      </c>
      <c r="Z6" s="33">
        <f t="shared" si="4"/>
        <v>63.08</v>
      </c>
      <c r="AA6" s="33">
        <f t="shared" si="4"/>
        <v>90.49</v>
      </c>
      <c r="AB6" s="33">
        <f t="shared" si="4"/>
        <v>85.92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928.08</v>
      </c>
      <c r="BF6" s="33">
        <f t="shared" ref="BF6:BN6" si="7">IF(BF7="",NA(),BF7)</f>
        <v>820.72</v>
      </c>
      <c r="BG6" s="33">
        <f t="shared" si="7"/>
        <v>910.86</v>
      </c>
      <c r="BH6" s="33">
        <f t="shared" si="7"/>
        <v>678.08</v>
      </c>
      <c r="BI6" s="33">
        <f t="shared" si="7"/>
        <v>691.87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59.02</v>
      </c>
      <c r="BQ6" s="33">
        <f t="shared" ref="BQ6:BY6" si="8">IF(BQ7="",NA(),BQ7)</f>
        <v>65</v>
      </c>
      <c r="BR6" s="33">
        <f t="shared" si="8"/>
        <v>57.43</v>
      </c>
      <c r="BS6" s="33">
        <f t="shared" si="8"/>
        <v>64.709999999999994</v>
      </c>
      <c r="BT6" s="33">
        <f t="shared" si="8"/>
        <v>56.58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204.24</v>
      </c>
      <c r="CB6" s="33">
        <f t="shared" ref="CB6:CJ6" si="9">IF(CB7="",NA(),CB7)</f>
        <v>188.43</v>
      </c>
      <c r="CC6" s="33">
        <f t="shared" si="9"/>
        <v>213.58</v>
      </c>
      <c r="CD6" s="33">
        <f t="shared" si="9"/>
        <v>194.62</v>
      </c>
      <c r="CE6" s="33">
        <f t="shared" si="9"/>
        <v>222.53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72.67</v>
      </c>
      <c r="CX6" s="33">
        <f t="shared" ref="CX6:DF6" si="11">IF(CX7="",NA(),CX7)</f>
        <v>75.069999999999993</v>
      </c>
      <c r="CY6" s="33">
        <f t="shared" si="11"/>
        <v>76.98</v>
      </c>
      <c r="CZ6" s="33">
        <f t="shared" si="11"/>
        <v>78.319999999999993</v>
      </c>
      <c r="DA6" s="33">
        <f t="shared" si="11"/>
        <v>79.400000000000006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0.19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44229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43.29</v>
      </c>
      <c r="P7" s="36">
        <v>80.27</v>
      </c>
      <c r="Q7" s="36">
        <v>2214</v>
      </c>
      <c r="R7" s="36">
        <v>8483</v>
      </c>
      <c r="S7" s="36">
        <v>82.01</v>
      </c>
      <c r="T7" s="36">
        <v>103.44</v>
      </c>
      <c r="U7" s="36">
        <v>3670</v>
      </c>
      <c r="V7" s="36">
        <v>2.38</v>
      </c>
      <c r="W7" s="36">
        <v>1542.02</v>
      </c>
      <c r="X7" s="36">
        <v>89.73</v>
      </c>
      <c r="Y7" s="36">
        <v>91.57</v>
      </c>
      <c r="Z7" s="36">
        <v>63.08</v>
      </c>
      <c r="AA7" s="36">
        <v>90.49</v>
      </c>
      <c r="AB7" s="36">
        <v>85.92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928.08</v>
      </c>
      <c r="BF7" s="36">
        <v>820.72</v>
      </c>
      <c r="BG7" s="36">
        <v>910.86</v>
      </c>
      <c r="BH7" s="36">
        <v>678.08</v>
      </c>
      <c r="BI7" s="36">
        <v>691.87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59.02</v>
      </c>
      <c r="BQ7" s="36">
        <v>65</v>
      </c>
      <c r="BR7" s="36">
        <v>57.43</v>
      </c>
      <c r="BS7" s="36">
        <v>64.709999999999994</v>
      </c>
      <c r="BT7" s="36">
        <v>56.58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204.24</v>
      </c>
      <c r="CB7" s="36">
        <v>188.43</v>
      </c>
      <c r="CC7" s="36">
        <v>213.58</v>
      </c>
      <c r="CD7" s="36">
        <v>194.62</v>
      </c>
      <c r="CE7" s="36">
        <v>222.53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72.67</v>
      </c>
      <c r="CX7" s="36">
        <v>75.069999999999993</v>
      </c>
      <c r="CY7" s="36">
        <v>76.98</v>
      </c>
      <c r="CZ7" s="36">
        <v>78.319999999999993</v>
      </c>
      <c r="DA7" s="36">
        <v>79.400000000000006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0.19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 正臣</cp:lastModifiedBy>
  <dcterms:created xsi:type="dcterms:W3CDTF">2017-02-08T02:58:31Z</dcterms:created>
  <dcterms:modified xsi:type="dcterms:W3CDTF">2017-02-17T04:42:41Z</dcterms:modified>
  <cp:category/>
</cp:coreProperties>
</file>