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R6" i="5"/>
  <c r="Q6" i="5"/>
  <c r="AI8" i="4" s="1"/>
  <c r="P6" i="5"/>
  <c r="O6" i="5"/>
  <c r="N6" i="5"/>
  <c r="M6" i="5"/>
  <c r="B10" i="4" s="1"/>
  <c r="L6" i="5"/>
  <c r="Z8" i="4" s="1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AY8" i="4"/>
  <c r="AQ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<sst xmlns="http://schemas.openxmlformats.org/spreadsheetml/2006/main" count="217" uniqueCount="107">
  <si>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</si>
  <si>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</si>
  <si>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</si>
  <si>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</si>
  <si>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</si>
  <si>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</si>
  <si>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</si>
  <si>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</si>
  <si>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</si>
  <si>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</si>
  <si>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</si>
  <si>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</si>
  <si>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</si>
  <si>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</si>
  <si>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</si>
  <si>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</si>
  <si>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</si>
  <si>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</si>
  <si>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</si>
  <si>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</si>
  <si>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</si>
  <si>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</si>
  <si>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</si>
  <si>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</si>
  <si>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</si>
  <si>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</si>
  <si>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</si>
  <si>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</si>
  <si>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</si>
  <si>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</si>
  <si>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</si>
  <si>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</si>
  <si>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</si>
  <si>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</si>
  <si>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</si>
  <si>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</si>
  <si>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</si>
  <si>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</si>
  <si>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</si>
  <si>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</si>
  <si>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</si>
  <si>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</si>
  <si>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</si>
  <si>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</si>
  <si>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</si>
  <si>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</si>
  <si>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</si>
  <si>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</si>
  <si>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</si>
  <si>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</si>
  <si>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</si>
  <si>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</si>
  <si>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</si>
  <si>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</si>
  <si>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</si>
  <si>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</si>
  <si>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</si>
  <si>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</si>
  <si>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</si>
  <si>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</si>
  <si>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</si>
  <si>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</si>
  <si>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</si>
  <si>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</si>
  <si>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</si>
  <si>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</si>
  <si>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</si>
  <si>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</si>
  <si>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</si>
  <si>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</si>
  <si>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</si>
  <si>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</si>
  <si>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</si>
  <si>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</si>
  <si>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</si>
  <si>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</si>
  <si>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</si>
  <si>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</si>
  <si>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</si>
  <si>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</si>
  <si>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</si>
  <si>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</si>
  <si>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</si>
  <si>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</si>
  <si>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</si>
  <si>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</si>
  <si>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</si>
  <si>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</si>
  <si>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</si>
  <si>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</si>
  <si>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</si>
  <si>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</si>
  <si>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</si>
  <si>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亘理町</t>
  </si>
  <si>
    <t>法適用</t>
  </si>
  <si>
    <t>水道事業</t>
  </si>
  <si>
    <t>末端給水事業</t>
  </si>
  <si>
    <t>A5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</si>
  <si>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</si>
  <si>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</si>
  <si>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</si>
  <si>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</si>
  <si>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</si>
  <si>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</si>
  <si>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全体として、東日本大震災による影響も回復してきており、類似団体平均より健全で効率の良い経営であると考えるが、⑥給水原価については、本町水道の９割以上を受水で賄っていること等により、類似団体平均を上回っており、今後は、人口減少や節水型機器の普及も見据え、経費の節減に努める必要がある。</t>
    <rPh sb="1" eb="3">
      <t>ゼンタイ</t>
    </rPh>
    <rPh sb="19" eb="21">
      <t>カイフク</t>
    </rPh>
    <rPh sb="86" eb="87">
      <t>トウ</t>
    </rPh>
    <rPh sb="98" eb="100">
      <t>ウワマワ</t>
    </rPh>
    <rPh sb="105" eb="107">
      <t>コンゴ</t>
    </rPh>
    <rPh sb="109" eb="111">
      <t>ジンコウ</t>
    </rPh>
    <rPh sb="111" eb="113">
      <t>ゲンショウ</t>
    </rPh>
    <rPh sb="114" eb="117">
      <t>セッスイガタ</t>
    </rPh>
    <rPh sb="117" eb="119">
      <t>キキ</t>
    </rPh>
    <rPh sb="120" eb="122">
      <t>フキュウ</t>
    </rPh>
    <rPh sb="123" eb="125">
      <t>ミス</t>
    </rPh>
    <rPh sb="127" eb="129">
      <t>ケイヒ</t>
    </rPh>
    <rPh sb="130" eb="132">
      <t>セツゲン</t>
    </rPh>
    <rPh sb="133" eb="134">
      <t>ツト</t>
    </rPh>
    <rPh sb="136" eb="138">
      <t>ヒツヨウ</t>
    </rPh>
    <phoneticPr fontId="4"/>
  </si>
  <si>
    <t>　①及び②は、類似団体平均とほぼ同率で推移しているが、③管路更新率については、東日本大震災からの復旧復興事業を優先していること等により、更新に十分な経費を充当できず、類似団体平均を下回っている。
　今後は、経営状況も考慮した、管路等施設の更新計画策定が必要である。</t>
    <rPh sb="2" eb="3">
      <t>オヨ</t>
    </rPh>
    <rPh sb="63" eb="64">
      <t>トウ</t>
    </rPh>
    <rPh sb="77" eb="79">
      <t>ジュウトウ</t>
    </rPh>
    <rPh sb="87" eb="89">
      <t>ヘイキン</t>
    </rPh>
    <rPh sb="90" eb="92">
      <t>シタマワ</t>
    </rPh>
    <rPh sb="115" eb="116">
      <t>トウ</t>
    </rPh>
    <rPh sb="116" eb="118">
      <t>シセツ</t>
    </rPh>
    <phoneticPr fontId="4"/>
  </si>
  <si>
    <t>　本町水道事業については、類似団体平均より健全で効率の良い経営であると言えるが、今後は、更なる人口減少や節水型機器の普及等により、給水収益の伸びは期待できず、また、管路等施設の老朽化対策は避けては通れない課題であることから、経営状況を考慮した上で施設の計画的な更新を進める必要がある。</t>
    <rPh sb="35" eb="36">
      <t>イ</t>
    </rPh>
    <rPh sb="82" eb="84">
      <t>カンロ</t>
    </rPh>
    <rPh sb="84" eb="85">
      <t>トウ</t>
    </rPh>
    <rPh sb="121" eb="122">
      <t>ウエ</t>
    </rPh>
    <rPh sb="126" eb="128">
      <t>ケイカク</t>
    </rPh>
    <rPh sb="128" eb="129">
      <t>テキ</t>
    </rPh>
    <rPh sb="133" eb="134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</si>
</sst>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18" fillId="0" borderId="11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12" xfId="0" applyFont="1" applyBorder="1" applyAlignment="1" applyProtection="1">
      <alignment horizontal="left" vertical="top" wrapText="1"/>
      <protection locked="0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0.37</c:v>
                </c:pt>
                <c:pt idx="1">
                  <c:v>0.36</c:v>
                </c:pt>
                <c:pt idx="2">
                  <c:v>0.43</c:v>
                </c:pt>
                <c:pt idx="3">
                  <c:v>0.34</c:v>
                </c:pt>
                <c:pt idx="4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44736"/>
        <c:axId val="10152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</c:v>
                </c:pt>
                <c:pt idx="1">
                  <c:v>0.81</c:v>
                </c:pt>
                <c:pt idx="2">
                  <c:v>0.59</c:v>
                </c:pt>
                <c:pt idx="3">
                  <c:v>0.6</c:v>
                </c:pt>
                <c:pt idx="4">
                  <c:v>0.56000000000000005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44736"/>
        <c:axId val="101520512"/>
      </c:lineChart>
      <c:dateAx>
        <c:axId val="8984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520512"/>
        <c:crosses val="autoZero"/>
        <c:auto val="1"/>
        <c:lblOffset val="100"/>
        <c:baseTimeUnit val="years"/>
      </c:dateAx>
      <c:valAx>
        <c:axId val="10152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4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59.03</c:v>
                </c:pt>
                <c:pt idx="1">
                  <c:v>64.260000000000005</c:v>
                </c:pt>
                <c:pt idx="2">
                  <c:v>64.61</c:v>
                </c:pt>
                <c:pt idx="3">
                  <c:v>64.37</c:v>
                </c:pt>
                <c:pt idx="4">
                  <c:v>66.260000000000005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90592"/>
        <c:axId val="10339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58.76</c:v>
                </c:pt>
                <c:pt idx="1">
                  <c:v>59.09</c:v>
                </c:pt>
                <c:pt idx="2">
                  <c:v>59.23</c:v>
                </c:pt>
                <c:pt idx="3">
                  <c:v>58.58</c:v>
                </c:pt>
                <c:pt idx="4">
                  <c:v>58.53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90592"/>
        <c:axId val="103396864"/>
      </c:lineChart>
      <c:dateAx>
        <c:axId val="10339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396864"/>
        <c:crosses val="autoZero"/>
        <c:auto val="1"/>
        <c:lblOffset val="100"/>
        <c:baseTimeUnit val="years"/>
      </c:dateAx>
      <c:valAx>
        <c:axId val="10339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39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76.84</c:v>
                </c:pt>
                <c:pt idx="1">
                  <c:v>86.18</c:v>
                </c:pt>
                <c:pt idx="2">
                  <c:v>88.72</c:v>
                </c:pt>
                <c:pt idx="3">
                  <c:v>88.42</c:v>
                </c:pt>
                <c:pt idx="4">
                  <c:v>89.08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14784"/>
        <c:axId val="10375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84.87</c:v>
                </c:pt>
                <c:pt idx="1">
                  <c:v>85.4</c:v>
                </c:pt>
                <c:pt idx="2">
                  <c:v>85.53</c:v>
                </c:pt>
                <c:pt idx="3">
                  <c:v>85.23</c:v>
                </c:pt>
                <c:pt idx="4">
                  <c:v>85.26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14784"/>
        <c:axId val="103756928"/>
      </c:lineChart>
      <c:dateAx>
        <c:axId val="10341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56928"/>
        <c:crosses val="autoZero"/>
        <c:auto val="1"/>
        <c:lblOffset val="100"/>
        <c:baseTimeUnit val="years"/>
      </c:dateAx>
      <c:valAx>
        <c:axId val="10375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41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92.75</c:v>
                </c:pt>
                <c:pt idx="1">
                  <c:v>114.42</c:v>
                </c:pt>
                <c:pt idx="2">
                  <c:v>123.34</c:v>
                </c:pt>
                <c:pt idx="3">
                  <c:v>122.84</c:v>
                </c:pt>
                <c:pt idx="4">
                  <c:v>118.07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34336"/>
        <c:axId val="10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105.61</c:v>
                </c:pt>
                <c:pt idx="1">
                  <c:v>106.41</c:v>
                </c:pt>
                <c:pt idx="2">
                  <c:v>106.89</c:v>
                </c:pt>
                <c:pt idx="3">
                  <c:v>109.04</c:v>
                </c:pt>
                <c:pt idx="4">
                  <c:v>109.64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34336"/>
        <c:axId val="101536512"/>
      </c:lineChart>
      <c:dateAx>
        <c:axId val="10153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536512"/>
        <c:crosses val="autoZero"/>
        <c:auto val="1"/>
        <c:lblOffset val="100"/>
        <c:baseTimeUnit val="years"/>
      </c:dateAx>
      <c:valAx>
        <c:axId val="101536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534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32.82</c:v>
                </c:pt>
                <c:pt idx="1">
                  <c:v>33.119999999999997</c:v>
                </c:pt>
                <c:pt idx="2">
                  <c:v>33.909999999999997</c:v>
                </c:pt>
                <c:pt idx="3">
                  <c:v>45.17</c:v>
                </c:pt>
                <c:pt idx="4">
                  <c:v>45.55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50336"/>
        <c:axId val="10155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35.53</c:v>
                </c:pt>
                <c:pt idx="1">
                  <c:v>36.36</c:v>
                </c:pt>
                <c:pt idx="2">
                  <c:v>37.340000000000003</c:v>
                </c:pt>
                <c:pt idx="3">
                  <c:v>44.31</c:v>
                </c:pt>
                <c:pt idx="4">
                  <c:v>45.75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50336"/>
        <c:axId val="101556608"/>
      </c:lineChart>
      <c:dateAx>
        <c:axId val="10155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556608"/>
        <c:crosses val="autoZero"/>
        <c:auto val="1"/>
        <c:lblOffset val="100"/>
        <c:baseTimeUnit val="years"/>
      </c:dateAx>
      <c:valAx>
        <c:axId val="10155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55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7.29</c:v>
                </c:pt>
                <c:pt idx="1">
                  <c:v>7.46</c:v>
                </c:pt>
                <c:pt idx="2">
                  <c:v>7.9</c:v>
                </c:pt>
                <c:pt idx="3">
                  <c:v>7.62</c:v>
                </c:pt>
                <c:pt idx="4">
                  <c:v>9.0299999999999994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70432"/>
        <c:axId val="10157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6.47</c:v>
                </c:pt>
                <c:pt idx="1">
                  <c:v>7.8</c:v>
                </c:pt>
                <c:pt idx="2">
                  <c:v>8.39</c:v>
                </c:pt>
                <c:pt idx="3">
                  <c:v>10.09</c:v>
                </c:pt>
                <c:pt idx="4">
                  <c:v>10.54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70432"/>
        <c:axId val="101576704"/>
      </c:lineChart>
      <c:dateAx>
        <c:axId val="10157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576704"/>
        <c:crosses val="autoZero"/>
        <c:auto val="1"/>
        <c:lblOffset val="100"/>
        <c:baseTimeUnit val="years"/>
      </c:dateAx>
      <c:valAx>
        <c:axId val="10157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57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 formatCode="#,##0.00;&quot;△&quot;#,##0.00;&quot;-&quot;">
                  <c:v>7.71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36416"/>
        <c:axId val="10303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6.79</c:v>
                </c:pt>
                <c:pt idx="1">
                  <c:v>6.33</c:v>
                </c:pt>
                <c:pt idx="2">
                  <c:v>7.76</c:v>
                </c:pt>
                <c:pt idx="3">
                  <c:v>3.77</c:v>
                </c:pt>
                <c:pt idx="4">
                  <c:v>3.62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36416"/>
        <c:axId val="103038336"/>
      </c:lineChart>
      <c:dateAx>
        <c:axId val="10303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038336"/>
        <c:crosses val="autoZero"/>
        <c:auto val="1"/>
        <c:lblOffset val="100"/>
        <c:baseTimeUnit val="years"/>
      </c:dateAx>
      <c:valAx>
        <c:axId val="103038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03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341.86</c:v>
                </c:pt>
                <c:pt idx="1">
                  <c:v>384.86</c:v>
                </c:pt>
                <c:pt idx="2">
                  <c:v>544.98</c:v>
                </c:pt>
                <c:pt idx="3">
                  <c:v>264.56</c:v>
                </c:pt>
                <c:pt idx="4">
                  <c:v>289.73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60608"/>
        <c:axId val="10306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832.37</c:v>
                </c:pt>
                <c:pt idx="1">
                  <c:v>852.01</c:v>
                </c:pt>
                <c:pt idx="2">
                  <c:v>909.68</c:v>
                </c:pt>
                <c:pt idx="3">
                  <c:v>382.09</c:v>
                </c:pt>
                <c:pt idx="4">
                  <c:v>371.31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60608"/>
        <c:axId val="103062528"/>
      </c:lineChart>
      <c:dateAx>
        <c:axId val="10306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062528"/>
        <c:crosses val="autoZero"/>
        <c:auto val="1"/>
        <c:lblOffset val="100"/>
        <c:baseTimeUnit val="years"/>
      </c:dateAx>
      <c:valAx>
        <c:axId val="103062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060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382.36</c:v>
                </c:pt>
                <c:pt idx="1">
                  <c:v>296.19</c:v>
                </c:pt>
                <c:pt idx="2">
                  <c:v>275.72000000000003</c:v>
                </c:pt>
                <c:pt idx="3">
                  <c:v>270.39</c:v>
                </c:pt>
                <c:pt idx="4">
                  <c:v>258.56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84800"/>
        <c:axId val="10308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403.15</c:v>
                </c:pt>
                <c:pt idx="1">
                  <c:v>391.4</c:v>
                </c:pt>
                <c:pt idx="2">
                  <c:v>382.65</c:v>
                </c:pt>
                <c:pt idx="3">
                  <c:v>385.06</c:v>
                </c:pt>
                <c:pt idx="4">
                  <c:v>373.09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84800"/>
        <c:axId val="103086720"/>
      </c:lineChart>
      <c:dateAx>
        <c:axId val="10308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086720"/>
        <c:crosses val="autoZero"/>
        <c:auto val="1"/>
        <c:lblOffset val="100"/>
        <c:baseTimeUnit val="years"/>
      </c:dateAx>
      <c:valAx>
        <c:axId val="103086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084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84.59</c:v>
                </c:pt>
                <c:pt idx="1">
                  <c:v>102.69</c:v>
                </c:pt>
                <c:pt idx="2">
                  <c:v>105.55</c:v>
                </c:pt>
                <c:pt idx="3">
                  <c:v>107.87</c:v>
                </c:pt>
                <c:pt idx="4">
                  <c:v>111.69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29472"/>
        <c:axId val="103131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94.86</c:v>
                </c:pt>
                <c:pt idx="1">
                  <c:v>95.91</c:v>
                </c:pt>
                <c:pt idx="2">
                  <c:v>96.1</c:v>
                </c:pt>
                <c:pt idx="3">
                  <c:v>99.07</c:v>
                </c:pt>
                <c:pt idx="4">
                  <c:v>99.99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29472"/>
        <c:axId val="103131392"/>
      </c:lineChart>
      <c:dateAx>
        <c:axId val="10312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131392"/>
        <c:crosses val="autoZero"/>
        <c:auto val="1"/>
        <c:lblOffset val="100"/>
        <c:baseTimeUnit val="years"/>
      </c:dateAx>
      <c:valAx>
        <c:axId val="103131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12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272.97000000000003</c:v>
                </c:pt>
                <c:pt idx="1">
                  <c:v>229.02</c:v>
                </c:pt>
                <c:pt idx="2">
                  <c:v>222.43</c:v>
                </c:pt>
                <c:pt idx="3">
                  <c:v>215.93</c:v>
                </c:pt>
                <c:pt idx="4">
                  <c:v>207.93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58464"/>
        <c:axId val="10336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179.14</c:v>
                </c:pt>
                <c:pt idx="1">
                  <c:v>179.29</c:v>
                </c:pt>
                <c:pt idx="2">
                  <c:v>178.39</c:v>
                </c:pt>
                <c:pt idx="3">
                  <c:v>173.03</c:v>
                </c:pt>
                <c:pt idx="4">
                  <c:v>171.15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58464"/>
        <c:axId val="103360384"/>
      </c:lineChart>
      <c:dateAx>
        <c:axId val="103358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360384"/>
        <c:crosses val="autoZero"/>
        <c:auto val="1"/>
        <c:lblOffset val="100"/>
        <c:baseTimeUnit val="years"/>
      </c:dateAx>
      <c:valAx>
        <c:axId val="10336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358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R8" sqref="R8:Y8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宮城県　亘理町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A5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34139</v>
      </c>
      <c r="AJ8" s="56"/>
      <c r="AK8" s="56"/>
      <c r="AL8" s="56"/>
      <c r="AM8" s="56"/>
      <c r="AN8" s="56"/>
      <c r="AO8" s="56"/>
      <c r="AP8" s="57"/>
      <c r="AQ8" s="47">
        <f>データ!R6</f>
        <v>73.599999999999994</v>
      </c>
      <c r="AR8" s="47"/>
      <c r="AS8" s="47"/>
      <c r="AT8" s="47"/>
      <c r="AU8" s="47"/>
      <c r="AV8" s="47"/>
      <c r="AW8" s="47"/>
      <c r="AX8" s="47"/>
      <c r="AY8" s="47">
        <f>データ!S6</f>
        <v>463.85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62.36</v>
      </c>
      <c r="K10" s="47"/>
      <c r="L10" s="47"/>
      <c r="M10" s="47"/>
      <c r="N10" s="47"/>
      <c r="O10" s="47"/>
      <c r="P10" s="47"/>
      <c r="Q10" s="47"/>
      <c r="R10" s="47">
        <f>データ!O6</f>
        <v>98.9</v>
      </c>
      <c r="S10" s="47"/>
      <c r="T10" s="47"/>
      <c r="U10" s="47"/>
      <c r="V10" s="47"/>
      <c r="W10" s="47"/>
      <c r="X10" s="47"/>
      <c r="Y10" s="47"/>
      <c r="Z10" s="75">
        <f>データ!P6</f>
        <v>4374</v>
      </c>
      <c r="AA10" s="75"/>
      <c r="AB10" s="75"/>
      <c r="AC10" s="75"/>
      <c r="AD10" s="75"/>
      <c r="AE10" s="75"/>
      <c r="AF10" s="75"/>
      <c r="AG10" s="75"/>
      <c r="AH10" s="2"/>
      <c r="AI10" s="75">
        <f>データ!T6</f>
        <v>33734</v>
      </c>
      <c r="AJ10" s="75"/>
      <c r="AK10" s="75"/>
      <c r="AL10" s="75"/>
      <c r="AM10" s="75"/>
      <c r="AN10" s="75"/>
      <c r="AO10" s="75"/>
      <c r="AP10" s="75"/>
      <c r="AQ10" s="47">
        <f>データ!U6</f>
        <v>73.209999999999994</v>
      </c>
      <c r="AR10" s="47"/>
      <c r="AS10" s="47"/>
      <c r="AT10" s="47"/>
      <c r="AU10" s="47"/>
      <c r="AV10" s="47"/>
      <c r="AW10" s="47"/>
      <c r="AX10" s="47"/>
      <c r="AY10" s="47">
        <f>データ!V6</f>
        <v>460.78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59" t="s">
        <v>20</v>
      </c>
      <c r="BM10" s="60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1" t="s">
        <v>22</v>
      </c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</row>
    <row r="14" spans="1:78" ht="13.5" customHeight="1">
      <c r="A14" s="2"/>
      <c r="B14" s="63" t="s">
        <v>23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5"/>
      <c r="BK14" s="2"/>
      <c r="BL14" s="69" t="s">
        <v>24</v>
      </c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1"/>
    </row>
    <row r="15" spans="1:78" ht="13.5" customHeight="1">
      <c r="A15" s="2"/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8"/>
      <c r="BK15" s="2"/>
      <c r="BL15" s="72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4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4" t="s">
        <v>104</v>
      </c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6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4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6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4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6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4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6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4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6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4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6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4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6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4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6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4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6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4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6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4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6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4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6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4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6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4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6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4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6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4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6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4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6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4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6"/>
    </row>
    <row r="34" spans="1:78" ht="13.5" customHeight="1">
      <c r="A34" s="2"/>
      <c r="B34" s="16"/>
      <c r="C34" s="58" t="s">
        <v>25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19"/>
      <c r="R34" s="58" t="s">
        <v>26</v>
      </c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19"/>
      <c r="AG34" s="58" t="s">
        <v>27</v>
      </c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19"/>
      <c r="AV34" s="58" t="s">
        <v>28</v>
      </c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18"/>
      <c r="BK34" s="2"/>
      <c r="BL34" s="84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6"/>
    </row>
    <row r="35" spans="1:78" ht="13.5" customHeight="1">
      <c r="A35" s="2"/>
      <c r="B35" s="16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19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19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19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18"/>
      <c r="BK35" s="2"/>
      <c r="BL35" s="84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6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4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6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4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6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4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6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4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6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4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6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4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6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4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6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4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6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4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6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9" t="s">
        <v>29</v>
      </c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1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2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4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84" t="s">
        <v>105</v>
      </c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6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84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6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84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6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84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6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84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6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84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6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84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6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84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6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84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6"/>
    </row>
    <row r="56" spans="1:78" ht="13.5" customHeight="1">
      <c r="A56" s="2"/>
      <c r="B56" s="16"/>
      <c r="C56" s="58" t="s">
        <v>30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19"/>
      <c r="R56" s="58" t="s">
        <v>31</v>
      </c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19"/>
      <c r="AG56" s="58" t="s">
        <v>32</v>
      </c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19"/>
      <c r="AV56" s="58" t="s">
        <v>33</v>
      </c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18"/>
      <c r="BK56" s="2"/>
      <c r="BL56" s="84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6"/>
    </row>
    <row r="57" spans="1:78" ht="13.5" customHeight="1">
      <c r="A57" s="2"/>
      <c r="B57" s="16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19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19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19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18"/>
      <c r="BK57" s="2"/>
      <c r="BL57" s="84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6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84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6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84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6"/>
    </row>
    <row r="60" spans="1:78" ht="13.5" customHeight="1">
      <c r="A60" s="2"/>
      <c r="B60" s="66" t="s">
        <v>34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8"/>
      <c r="BK60" s="2"/>
      <c r="BL60" s="84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6"/>
    </row>
    <row r="61" spans="1:78" ht="13.5" customHeight="1">
      <c r="A61" s="2"/>
      <c r="B61" s="66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8"/>
      <c r="BK61" s="2"/>
      <c r="BL61" s="84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6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84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6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4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6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9" t="s">
        <v>35</v>
      </c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1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2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4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84" t="s">
        <v>106</v>
      </c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6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84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6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84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6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84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6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84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6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84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6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84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6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84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6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84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6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84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6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84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6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84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6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84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6"/>
    </row>
    <row r="79" spans="1:78" ht="13.5" customHeight="1">
      <c r="A79" s="2"/>
      <c r="B79" s="16"/>
      <c r="C79" s="58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19"/>
      <c r="V79" s="19"/>
      <c r="W79" s="58" t="s">
        <v>37</v>
      </c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19"/>
      <c r="AP79" s="19"/>
      <c r="AQ79" s="58" t="s">
        <v>38</v>
      </c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17"/>
      <c r="BJ79" s="18"/>
      <c r="BK79" s="2"/>
      <c r="BL79" s="84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6"/>
    </row>
    <row r="80" spans="1:78" ht="13.5" customHeight="1">
      <c r="A80" s="2"/>
      <c r="B80" s="16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19"/>
      <c r="V80" s="19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19"/>
      <c r="AP80" s="19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17"/>
      <c r="BJ80" s="18"/>
      <c r="BK80" s="2"/>
      <c r="BL80" s="84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6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84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6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7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9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77" t="s">
        <v>49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9"/>
      <c r="W3" s="83" t="s">
        <v>50</v>
      </c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 t="s">
        <v>51</v>
      </c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</row>
    <row r="4" spans="1:143">
      <c r="A4" s="26" t="s">
        <v>52</v>
      </c>
      <c r="B4" s="28"/>
      <c r="C4" s="28"/>
      <c r="D4" s="28"/>
      <c r="E4" s="28"/>
      <c r="F4" s="28"/>
      <c r="G4" s="28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2"/>
      <c r="W4" s="76" t="s">
        <v>53</v>
      </c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 t="s">
        <v>54</v>
      </c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 t="s">
        <v>55</v>
      </c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 t="s">
        <v>56</v>
      </c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 t="s">
        <v>57</v>
      </c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 t="s">
        <v>58</v>
      </c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 t="s">
        <v>59</v>
      </c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 t="s">
        <v>60</v>
      </c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 t="s">
        <v>61</v>
      </c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 t="s">
        <v>62</v>
      </c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 t="s">
        <v>63</v>
      </c>
      <c r="ED4" s="76"/>
      <c r="EE4" s="76"/>
      <c r="EF4" s="76"/>
      <c r="EG4" s="76"/>
      <c r="EH4" s="76"/>
      <c r="EI4" s="76"/>
      <c r="EJ4" s="76"/>
      <c r="EK4" s="76"/>
      <c r="EL4" s="76"/>
      <c r="EM4" s="76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43613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宮城県　亘理町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A5</v>
      </c>
      <c r="M6" s="32" t="str">
        <f t="shared" si="3"/>
        <v>-</v>
      </c>
      <c r="N6" s="32">
        <f t="shared" si="3"/>
        <v>62.36</v>
      </c>
      <c r="O6" s="32">
        <f t="shared" si="3"/>
        <v>98.9</v>
      </c>
      <c r="P6" s="32">
        <f t="shared" si="3"/>
        <v>4374</v>
      </c>
      <c r="Q6" s="32">
        <f t="shared" si="3"/>
        <v>34139</v>
      </c>
      <c r="R6" s="32">
        <f t="shared" si="3"/>
        <v>73.599999999999994</v>
      </c>
      <c r="S6" s="32">
        <f t="shared" si="3"/>
        <v>463.85</v>
      </c>
      <c r="T6" s="32">
        <f t="shared" si="3"/>
        <v>33734</v>
      </c>
      <c r="U6" s="32">
        <f t="shared" si="3"/>
        <v>73.209999999999994</v>
      </c>
      <c r="V6" s="32">
        <f t="shared" si="3"/>
        <v>460.78</v>
      </c>
      <c r="W6" s="33">
        <f>IF(W7="",NA(),W7)</f>
        <v>92.75</v>
      </c>
      <c r="X6" s="33">
        <f t="shared" ref="X6:AF6" si="4">IF(X7="",NA(),X7)</f>
        <v>114.42</v>
      </c>
      <c r="Y6" s="33">
        <f t="shared" si="4"/>
        <v>123.34</v>
      </c>
      <c r="Z6" s="33">
        <f t="shared" si="4"/>
        <v>122.84</v>
      </c>
      <c r="AA6" s="33">
        <f t="shared" si="4"/>
        <v>118.07</v>
      </c>
      <c r="AB6" s="33">
        <f t="shared" si="4"/>
        <v>105.61</v>
      </c>
      <c r="AC6" s="33">
        <f t="shared" si="4"/>
        <v>106.41</v>
      </c>
      <c r="AD6" s="33">
        <f t="shared" si="4"/>
        <v>106.89</v>
      </c>
      <c r="AE6" s="33">
        <f t="shared" si="4"/>
        <v>109.04</v>
      </c>
      <c r="AF6" s="33">
        <f t="shared" si="4"/>
        <v>109.64</v>
      </c>
      <c r="AG6" s="32" t="str">
        <f>IF(AG7="","",IF(AG7="-","【-】","【"&amp;SUBSTITUTE(TEXT(AG7,"#,##0.00"),"-","△")&amp;"】"))</f>
        <v>【113.56】</v>
      </c>
      <c r="AH6" s="33">
        <f>IF(AH7="",NA(),AH7)</f>
        <v>7.71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6.79</v>
      </c>
      <c r="AN6" s="33">
        <f t="shared" si="5"/>
        <v>6.33</v>
      </c>
      <c r="AO6" s="33">
        <f t="shared" si="5"/>
        <v>7.76</v>
      </c>
      <c r="AP6" s="33">
        <f t="shared" si="5"/>
        <v>3.77</v>
      </c>
      <c r="AQ6" s="33">
        <f t="shared" si="5"/>
        <v>3.62</v>
      </c>
      <c r="AR6" s="32" t="str">
        <f>IF(AR7="","",IF(AR7="-","【-】","【"&amp;SUBSTITUTE(TEXT(AR7,"#,##0.00"),"-","△")&amp;"】"))</f>
        <v>【0.87】</v>
      </c>
      <c r="AS6" s="33">
        <f>IF(AS7="",NA(),AS7)</f>
        <v>341.86</v>
      </c>
      <c r="AT6" s="33">
        <f t="shared" ref="AT6:BB6" si="6">IF(AT7="",NA(),AT7)</f>
        <v>384.86</v>
      </c>
      <c r="AU6" s="33">
        <f t="shared" si="6"/>
        <v>544.98</v>
      </c>
      <c r="AV6" s="33">
        <f t="shared" si="6"/>
        <v>264.56</v>
      </c>
      <c r="AW6" s="33">
        <f t="shared" si="6"/>
        <v>289.73</v>
      </c>
      <c r="AX6" s="33">
        <f t="shared" si="6"/>
        <v>832.37</v>
      </c>
      <c r="AY6" s="33">
        <f t="shared" si="6"/>
        <v>852.01</v>
      </c>
      <c r="AZ6" s="33">
        <f t="shared" si="6"/>
        <v>909.68</v>
      </c>
      <c r="BA6" s="33">
        <f t="shared" si="6"/>
        <v>382.09</v>
      </c>
      <c r="BB6" s="33">
        <f t="shared" si="6"/>
        <v>371.31</v>
      </c>
      <c r="BC6" s="32" t="str">
        <f>IF(BC7="","",IF(BC7="-","【-】","【"&amp;SUBSTITUTE(TEXT(BC7,"#,##0.00"),"-","△")&amp;"】"))</f>
        <v>【262.74】</v>
      </c>
      <c r="BD6" s="33">
        <f>IF(BD7="",NA(),BD7)</f>
        <v>382.36</v>
      </c>
      <c r="BE6" s="33">
        <f t="shared" ref="BE6:BM6" si="7">IF(BE7="",NA(),BE7)</f>
        <v>296.19</v>
      </c>
      <c r="BF6" s="33">
        <f t="shared" si="7"/>
        <v>275.72000000000003</v>
      </c>
      <c r="BG6" s="33">
        <f t="shared" si="7"/>
        <v>270.39</v>
      </c>
      <c r="BH6" s="33">
        <f t="shared" si="7"/>
        <v>258.56</v>
      </c>
      <c r="BI6" s="33">
        <f t="shared" si="7"/>
        <v>403.15</v>
      </c>
      <c r="BJ6" s="33">
        <f t="shared" si="7"/>
        <v>391.4</v>
      </c>
      <c r="BK6" s="33">
        <f t="shared" si="7"/>
        <v>382.65</v>
      </c>
      <c r="BL6" s="33">
        <f t="shared" si="7"/>
        <v>385.06</v>
      </c>
      <c r="BM6" s="33">
        <f t="shared" si="7"/>
        <v>373.09</v>
      </c>
      <c r="BN6" s="32" t="str">
        <f>IF(BN7="","",IF(BN7="-","【-】","【"&amp;SUBSTITUTE(TEXT(BN7,"#,##0.00"),"-","△")&amp;"】"))</f>
        <v>【276.38】</v>
      </c>
      <c r="BO6" s="33">
        <f>IF(BO7="",NA(),BO7)</f>
        <v>84.59</v>
      </c>
      <c r="BP6" s="33">
        <f t="shared" ref="BP6:BX6" si="8">IF(BP7="",NA(),BP7)</f>
        <v>102.69</v>
      </c>
      <c r="BQ6" s="33">
        <f t="shared" si="8"/>
        <v>105.55</v>
      </c>
      <c r="BR6" s="33">
        <f t="shared" si="8"/>
        <v>107.87</v>
      </c>
      <c r="BS6" s="33">
        <f t="shared" si="8"/>
        <v>111.69</v>
      </c>
      <c r="BT6" s="33">
        <f t="shared" si="8"/>
        <v>94.86</v>
      </c>
      <c r="BU6" s="33">
        <f t="shared" si="8"/>
        <v>95.91</v>
      </c>
      <c r="BV6" s="33">
        <f t="shared" si="8"/>
        <v>96.1</v>
      </c>
      <c r="BW6" s="33">
        <f t="shared" si="8"/>
        <v>99.07</v>
      </c>
      <c r="BX6" s="33">
        <f t="shared" si="8"/>
        <v>99.99</v>
      </c>
      <c r="BY6" s="32" t="str">
        <f>IF(BY7="","",IF(BY7="-","【-】","【"&amp;SUBSTITUTE(TEXT(BY7,"#,##0.00"),"-","△")&amp;"】"))</f>
        <v>【104.99】</v>
      </c>
      <c r="BZ6" s="33">
        <f>IF(BZ7="",NA(),BZ7)</f>
        <v>272.97000000000003</v>
      </c>
      <c r="CA6" s="33">
        <f t="shared" ref="CA6:CI6" si="9">IF(CA7="",NA(),CA7)</f>
        <v>229.02</v>
      </c>
      <c r="CB6" s="33">
        <f t="shared" si="9"/>
        <v>222.43</v>
      </c>
      <c r="CC6" s="33">
        <f t="shared" si="9"/>
        <v>215.93</v>
      </c>
      <c r="CD6" s="33">
        <f t="shared" si="9"/>
        <v>207.93</v>
      </c>
      <c r="CE6" s="33">
        <f t="shared" si="9"/>
        <v>179.14</v>
      </c>
      <c r="CF6" s="33">
        <f t="shared" si="9"/>
        <v>179.29</v>
      </c>
      <c r="CG6" s="33">
        <f t="shared" si="9"/>
        <v>178.39</v>
      </c>
      <c r="CH6" s="33">
        <f t="shared" si="9"/>
        <v>173.03</v>
      </c>
      <c r="CI6" s="33">
        <f t="shared" si="9"/>
        <v>171.15</v>
      </c>
      <c r="CJ6" s="32" t="str">
        <f>IF(CJ7="","",IF(CJ7="-","【-】","【"&amp;SUBSTITUTE(TEXT(CJ7,"#,##0.00"),"-","△")&amp;"】"))</f>
        <v>【163.72】</v>
      </c>
      <c r="CK6" s="33">
        <f>IF(CK7="",NA(),CK7)</f>
        <v>59.03</v>
      </c>
      <c r="CL6" s="33">
        <f t="shared" ref="CL6:CT6" si="10">IF(CL7="",NA(),CL7)</f>
        <v>64.260000000000005</v>
      </c>
      <c r="CM6" s="33">
        <f t="shared" si="10"/>
        <v>64.61</v>
      </c>
      <c r="CN6" s="33">
        <f t="shared" si="10"/>
        <v>64.37</v>
      </c>
      <c r="CO6" s="33">
        <f t="shared" si="10"/>
        <v>66.260000000000005</v>
      </c>
      <c r="CP6" s="33">
        <f t="shared" si="10"/>
        <v>58.76</v>
      </c>
      <c r="CQ6" s="33">
        <f t="shared" si="10"/>
        <v>59.09</v>
      </c>
      <c r="CR6" s="33">
        <f t="shared" si="10"/>
        <v>59.23</v>
      </c>
      <c r="CS6" s="33">
        <f t="shared" si="10"/>
        <v>58.58</v>
      </c>
      <c r="CT6" s="33">
        <f t="shared" si="10"/>
        <v>58.53</v>
      </c>
      <c r="CU6" s="32" t="str">
        <f>IF(CU7="","",IF(CU7="-","【-】","【"&amp;SUBSTITUTE(TEXT(CU7,"#,##0.00"),"-","△")&amp;"】"))</f>
        <v>【59.76】</v>
      </c>
      <c r="CV6" s="33">
        <f>IF(CV7="",NA(),CV7)</f>
        <v>76.84</v>
      </c>
      <c r="CW6" s="33">
        <f t="shared" ref="CW6:DE6" si="11">IF(CW7="",NA(),CW7)</f>
        <v>86.18</v>
      </c>
      <c r="CX6" s="33">
        <f t="shared" si="11"/>
        <v>88.72</v>
      </c>
      <c r="CY6" s="33">
        <f t="shared" si="11"/>
        <v>88.42</v>
      </c>
      <c r="CZ6" s="33">
        <f t="shared" si="11"/>
        <v>89.08</v>
      </c>
      <c r="DA6" s="33">
        <f t="shared" si="11"/>
        <v>84.87</v>
      </c>
      <c r="DB6" s="33">
        <f t="shared" si="11"/>
        <v>85.4</v>
      </c>
      <c r="DC6" s="33">
        <f t="shared" si="11"/>
        <v>85.53</v>
      </c>
      <c r="DD6" s="33">
        <f t="shared" si="11"/>
        <v>85.23</v>
      </c>
      <c r="DE6" s="33">
        <f t="shared" si="11"/>
        <v>85.26</v>
      </c>
      <c r="DF6" s="32" t="str">
        <f>IF(DF7="","",IF(DF7="-","【-】","【"&amp;SUBSTITUTE(TEXT(DF7,"#,##0.00"),"-","△")&amp;"】"))</f>
        <v>【89.95】</v>
      </c>
      <c r="DG6" s="33">
        <f>IF(DG7="",NA(),DG7)</f>
        <v>32.82</v>
      </c>
      <c r="DH6" s="33">
        <f t="shared" ref="DH6:DP6" si="12">IF(DH7="",NA(),DH7)</f>
        <v>33.119999999999997</v>
      </c>
      <c r="DI6" s="33">
        <f t="shared" si="12"/>
        <v>33.909999999999997</v>
      </c>
      <c r="DJ6" s="33">
        <f t="shared" si="12"/>
        <v>45.17</v>
      </c>
      <c r="DK6" s="33">
        <f t="shared" si="12"/>
        <v>45.55</v>
      </c>
      <c r="DL6" s="33">
        <f t="shared" si="12"/>
        <v>35.53</v>
      </c>
      <c r="DM6" s="33">
        <f t="shared" si="12"/>
        <v>36.36</v>
      </c>
      <c r="DN6" s="33">
        <f t="shared" si="12"/>
        <v>37.340000000000003</v>
      </c>
      <c r="DO6" s="33">
        <f t="shared" si="12"/>
        <v>44.31</v>
      </c>
      <c r="DP6" s="33">
        <f t="shared" si="12"/>
        <v>45.75</v>
      </c>
      <c r="DQ6" s="32" t="str">
        <f>IF(DQ7="","",IF(DQ7="-","【-】","【"&amp;SUBSTITUTE(TEXT(DQ7,"#,##0.00"),"-","△")&amp;"】"))</f>
        <v>【47.18】</v>
      </c>
      <c r="DR6" s="33">
        <f>IF(DR7="",NA(),DR7)</f>
        <v>7.29</v>
      </c>
      <c r="DS6" s="33">
        <f t="shared" ref="DS6:EA6" si="13">IF(DS7="",NA(),DS7)</f>
        <v>7.46</v>
      </c>
      <c r="DT6" s="33">
        <f t="shared" si="13"/>
        <v>7.9</v>
      </c>
      <c r="DU6" s="33">
        <f t="shared" si="13"/>
        <v>7.62</v>
      </c>
      <c r="DV6" s="33">
        <f t="shared" si="13"/>
        <v>9.0299999999999994</v>
      </c>
      <c r="DW6" s="33">
        <f t="shared" si="13"/>
        <v>6.47</v>
      </c>
      <c r="DX6" s="33">
        <f t="shared" si="13"/>
        <v>7.8</v>
      </c>
      <c r="DY6" s="33">
        <f t="shared" si="13"/>
        <v>8.39</v>
      </c>
      <c r="DZ6" s="33">
        <f t="shared" si="13"/>
        <v>10.09</v>
      </c>
      <c r="EA6" s="33">
        <f t="shared" si="13"/>
        <v>10.54</v>
      </c>
      <c r="EB6" s="32" t="str">
        <f>IF(EB7="","",IF(EB7="-","【-】","【"&amp;SUBSTITUTE(TEXT(EB7,"#,##0.00"),"-","△")&amp;"】"))</f>
        <v>【13.18】</v>
      </c>
      <c r="EC6" s="33">
        <f>IF(EC7="",NA(),EC7)</f>
        <v>0.37</v>
      </c>
      <c r="ED6" s="33">
        <f t="shared" ref="ED6:EL6" si="14">IF(ED7="",NA(),ED7)</f>
        <v>0.36</v>
      </c>
      <c r="EE6" s="33">
        <f t="shared" si="14"/>
        <v>0.43</v>
      </c>
      <c r="EF6" s="33">
        <f t="shared" si="14"/>
        <v>0.34</v>
      </c>
      <c r="EG6" s="33">
        <f t="shared" si="14"/>
        <v>0.1</v>
      </c>
      <c r="EH6" s="33">
        <f t="shared" si="14"/>
        <v>0.7</v>
      </c>
      <c r="EI6" s="33">
        <f t="shared" si="14"/>
        <v>0.81</v>
      </c>
      <c r="EJ6" s="33">
        <f t="shared" si="14"/>
        <v>0.59</v>
      </c>
      <c r="EK6" s="33">
        <f t="shared" si="14"/>
        <v>0.6</v>
      </c>
      <c r="EL6" s="33">
        <f t="shared" si="14"/>
        <v>0.56000000000000005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43613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62.36</v>
      </c>
      <c r="O7" s="36">
        <v>98.9</v>
      </c>
      <c r="P7" s="36">
        <v>4374</v>
      </c>
      <c r="Q7" s="36">
        <v>34139</v>
      </c>
      <c r="R7" s="36">
        <v>73.599999999999994</v>
      </c>
      <c r="S7" s="36">
        <v>463.85</v>
      </c>
      <c r="T7" s="36">
        <v>33734</v>
      </c>
      <c r="U7" s="36">
        <v>73.209999999999994</v>
      </c>
      <c r="V7" s="36">
        <v>460.78</v>
      </c>
      <c r="W7" s="36">
        <v>92.75</v>
      </c>
      <c r="X7" s="36">
        <v>114.42</v>
      </c>
      <c r="Y7" s="36">
        <v>123.34</v>
      </c>
      <c r="Z7" s="36">
        <v>122.84</v>
      </c>
      <c r="AA7" s="36">
        <v>118.07</v>
      </c>
      <c r="AB7" s="36">
        <v>105.61</v>
      </c>
      <c r="AC7" s="36">
        <v>106.41</v>
      </c>
      <c r="AD7" s="36">
        <v>106.89</v>
      </c>
      <c r="AE7" s="36">
        <v>109.04</v>
      </c>
      <c r="AF7" s="36">
        <v>109.64</v>
      </c>
      <c r="AG7" s="36">
        <v>113.56</v>
      </c>
      <c r="AH7" s="36">
        <v>7.71</v>
      </c>
      <c r="AI7" s="36">
        <v>0</v>
      </c>
      <c r="AJ7" s="36">
        <v>0</v>
      </c>
      <c r="AK7" s="36">
        <v>0</v>
      </c>
      <c r="AL7" s="36">
        <v>0</v>
      </c>
      <c r="AM7" s="36">
        <v>6.79</v>
      </c>
      <c r="AN7" s="36">
        <v>6.33</v>
      </c>
      <c r="AO7" s="36">
        <v>7.76</v>
      </c>
      <c r="AP7" s="36">
        <v>3.77</v>
      </c>
      <c r="AQ7" s="36">
        <v>3.62</v>
      </c>
      <c r="AR7" s="36">
        <v>0.87</v>
      </c>
      <c r="AS7" s="36">
        <v>341.86</v>
      </c>
      <c r="AT7" s="36">
        <v>384.86</v>
      </c>
      <c r="AU7" s="36">
        <v>544.98</v>
      </c>
      <c r="AV7" s="36">
        <v>264.56</v>
      </c>
      <c r="AW7" s="36">
        <v>289.73</v>
      </c>
      <c r="AX7" s="36">
        <v>832.37</v>
      </c>
      <c r="AY7" s="36">
        <v>852.01</v>
      </c>
      <c r="AZ7" s="36">
        <v>909.68</v>
      </c>
      <c r="BA7" s="36">
        <v>382.09</v>
      </c>
      <c r="BB7" s="36">
        <v>371.31</v>
      </c>
      <c r="BC7" s="36">
        <v>262.74</v>
      </c>
      <c r="BD7" s="36">
        <v>382.36</v>
      </c>
      <c r="BE7" s="36">
        <v>296.19</v>
      </c>
      <c r="BF7" s="36">
        <v>275.72000000000003</v>
      </c>
      <c r="BG7" s="36">
        <v>270.39</v>
      </c>
      <c r="BH7" s="36">
        <v>258.56</v>
      </c>
      <c r="BI7" s="36">
        <v>403.15</v>
      </c>
      <c r="BJ7" s="36">
        <v>391.4</v>
      </c>
      <c r="BK7" s="36">
        <v>382.65</v>
      </c>
      <c r="BL7" s="36">
        <v>385.06</v>
      </c>
      <c r="BM7" s="36">
        <v>373.09</v>
      </c>
      <c r="BN7" s="36">
        <v>276.38</v>
      </c>
      <c r="BO7" s="36">
        <v>84.59</v>
      </c>
      <c r="BP7" s="36">
        <v>102.69</v>
      </c>
      <c r="BQ7" s="36">
        <v>105.55</v>
      </c>
      <c r="BR7" s="36">
        <v>107.87</v>
      </c>
      <c r="BS7" s="36">
        <v>111.69</v>
      </c>
      <c r="BT7" s="36">
        <v>94.86</v>
      </c>
      <c r="BU7" s="36">
        <v>95.91</v>
      </c>
      <c r="BV7" s="36">
        <v>96.1</v>
      </c>
      <c r="BW7" s="36">
        <v>99.07</v>
      </c>
      <c r="BX7" s="36">
        <v>99.99</v>
      </c>
      <c r="BY7" s="36">
        <v>104.99</v>
      </c>
      <c r="BZ7" s="36">
        <v>272.97000000000003</v>
      </c>
      <c r="CA7" s="36">
        <v>229.02</v>
      </c>
      <c r="CB7" s="36">
        <v>222.43</v>
      </c>
      <c r="CC7" s="36">
        <v>215.93</v>
      </c>
      <c r="CD7" s="36">
        <v>207.93</v>
      </c>
      <c r="CE7" s="36">
        <v>179.14</v>
      </c>
      <c r="CF7" s="36">
        <v>179.29</v>
      </c>
      <c r="CG7" s="36">
        <v>178.39</v>
      </c>
      <c r="CH7" s="36">
        <v>173.03</v>
      </c>
      <c r="CI7" s="36">
        <v>171.15</v>
      </c>
      <c r="CJ7" s="36">
        <v>163.72</v>
      </c>
      <c r="CK7" s="36">
        <v>59.03</v>
      </c>
      <c r="CL7" s="36">
        <v>64.260000000000005</v>
      </c>
      <c r="CM7" s="36">
        <v>64.61</v>
      </c>
      <c r="CN7" s="36">
        <v>64.37</v>
      </c>
      <c r="CO7" s="36">
        <v>66.260000000000005</v>
      </c>
      <c r="CP7" s="36">
        <v>58.76</v>
      </c>
      <c r="CQ7" s="36">
        <v>59.09</v>
      </c>
      <c r="CR7" s="36">
        <v>59.23</v>
      </c>
      <c r="CS7" s="36">
        <v>58.58</v>
      </c>
      <c r="CT7" s="36">
        <v>58.53</v>
      </c>
      <c r="CU7" s="36">
        <v>59.76</v>
      </c>
      <c r="CV7" s="36">
        <v>76.84</v>
      </c>
      <c r="CW7" s="36">
        <v>86.18</v>
      </c>
      <c r="CX7" s="36">
        <v>88.72</v>
      </c>
      <c r="CY7" s="36">
        <v>88.42</v>
      </c>
      <c r="CZ7" s="36">
        <v>89.08</v>
      </c>
      <c r="DA7" s="36">
        <v>84.87</v>
      </c>
      <c r="DB7" s="36">
        <v>85.4</v>
      </c>
      <c r="DC7" s="36">
        <v>85.53</v>
      </c>
      <c r="DD7" s="36">
        <v>85.23</v>
      </c>
      <c r="DE7" s="36">
        <v>85.26</v>
      </c>
      <c r="DF7" s="36">
        <v>89.95</v>
      </c>
      <c r="DG7" s="36">
        <v>32.82</v>
      </c>
      <c r="DH7" s="36">
        <v>33.119999999999997</v>
      </c>
      <c r="DI7" s="36">
        <v>33.909999999999997</v>
      </c>
      <c r="DJ7" s="36">
        <v>45.17</v>
      </c>
      <c r="DK7" s="36">
        <v>45.55</v>
      </c>
      <c r="DL7" s="36">
        <v>35.53</v>
      </c>
      <c r="DM7" s="36">
        <v>36.36</v>
      </c>
      <c r="DN7" s="36">
        <v>37.340000000000003</v>
      </c>
      <c r="DO7" s="36">
        <v>44.31</v>
      </c>
      <c r="DP7" s="36">
        <v>45.75</v>
      </c>
      <c r="DQ7" s="36">
        <v>47.18</v>
      </c>
      <c r="DR7" s="36">
        <v>7.29</v>
      </c>
      <c r="DS7" s="36">
        <v>7.46</v>
      </c>
      <c r="DT7" s="36">
        <v>7.9</v>
      </c>
      <c r="DU7" s="36">
        <v>7.62</v>
      </c>
      <c r="DV7" s="36">
        <v>9.0299999999999994</v>
      </c>
      <c r="DW7" s="36">
        <v>6.47</v>
      </c>
      <c r="DX7" s="36">
        <v>7.8</v>
      </c>
      <c r="DY7" s="36">
        <v>8.39</v>
      </c>
      <c r="DZ7" s="36">
        <v>10.09</v>
      </c>
      <c r="EA7" s="36">
        <v>10.54</v>
      </c>
      <c r="EB7" s="36">
        <v>13.18</v>
      </c>
      <c r="EC7" s="36">
        <v>0.37</v>
      </c>
      <c r="ED7" s="36">
        <v>0.36</v>
      </c>
      <c r="EE7" s="36">
        <v>0.43</v>
      </c>
      <c r="EF7" s="36">
        <v>0.34</v>
      </c>
      <c r="EG7" s="36">
        <v>0.1</v>
      </c>
      <c r="EH7" s="36">
        <v>0.7</v>
      </c>
      <c r="EI7" s="36">
        <v>0.81</v>
      </c>
      <c r="EJ7" s="36">
        <v>0.59</v>
      </c>
      <c r="EK7" s="36">
        <v>0.6</v>
      </c>
      <c r="EL7" s="36">
        <v>0.56000000000000005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miyagi</cp:lastModifiedBy>
  <dcterms:created xsi:type="dcterms:W3CDTF">2017-02-01T08:34:34Z</dcterms:created>
  <dcterms:modified xsi:type="dcterms:W3CDTF">2017-02-17T05:38:27Z</dcterms:modified>
  <cp:category/>
</cp:coreProperties>
</file>