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<sst xmlns="http://schemas.openxmlformats.org/spreadsheetml/2006/main" count="217" uniqueCount="106">
  <si>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</si>
  <si>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</si>
  <si>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</si>
  <si>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</si>
  <si>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</si>
  <si>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</si>
  <si>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</si>
  <si>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</si>
  <si>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</si>
  <si>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</si>
  <si>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</si>
  <si>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</si>
  <si>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</si>
  <si>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</si>
  <si>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</si>
  <si>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</si>
  <si>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</si>
  <si>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</si>
  <si>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</si>
  <si>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</si>
  <si>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</si>
  <si>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</si>
  <si>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</si>
  <si>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</si>
  <si>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</si>
  <si>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</si>
  <si>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</si>
  <si>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</si>
  <si>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</si>
  <si>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</si>
  <si>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</si>
  <si>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</si>
  <si>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</si>
  <si>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</si>
  <si>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</si>
  <si>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</si>
  <si>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</si>
  <si>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</si>
  <si>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</si>
  <si>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</si>
  <si>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</si>
  <si>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</si>
  <si>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</si>
  <si>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</si>
  <si>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</si>
  <si>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</si>
  <si>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</si>
  <si>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</si>
  <si>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</si>
  <si>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</si>
  <si>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</si>
  <si>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</si>
  <si>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</si>
  <si>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</si>
  <si>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</si>
  <si>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</si>
  <si>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</si>
  <si>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</si>
  <si>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</si>
  <si>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</si>
  <si>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</si>
  <si>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</si>
  <si>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</si>
  <si>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</si>
  <si>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</si>
  <si>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</si>
  <si>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</si>
  <si>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</si>
  <si>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</si>
  <si>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</si>
  <si>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</si>
  <si>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</si>
  <si>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</si>
  <si>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</si>
  <si>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</si>
  <si>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</si>
  <si>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</si>
  <si>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</si>
  <si>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</si>
  <si>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</si>
  <si>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</si>
  <si>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</si>
  <si>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</si>
  <si>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</si>
  <si>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</si>
  <si>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</si>
  <si>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</si>
  <si>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</si>
  <si>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</si>
  <si>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</si>
  <si>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</si>
  <si>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</si>
  <si>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丸森町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</si>
  <si>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</si>
  <si>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</si>
  <si>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</si>
  <si>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</si>
  <si>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</si>
  <si>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</si>
  <si>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</si>
  <si>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</si>
  <si>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</si>
  <si>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</si>
  <si>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①経常収支比率・・・類似団体平均を上回っており、昨年度より5ポイント上昇し継続的に100%を超え黒字となっている。
②累積欠損金比率・・・累積欠損金は、これまで発生していない。
③流動比率・・・昨年度とほぼ同程度で毎年100%を上回っており、短期的債務に対する支払い能力はある。
④企業債残高対給水収益比率・・・昨年度より幾分比率が下がり、ここ数年減少傾向であるが、類似団体平均より高い状況である。過去に実施した老朽管等更新によるものである。
⑤料金回収率・・・平成24年度から100%以上の回収率を維持しており、給水費用を給水収益で賄えている。
⑥給水原価・・・ここ数年同程度で推移している。類似団体平均より高いが、料金回収率は100%を超えており、経営の効率性は低下していない。
⑦施設利用率・・・昨年度と同程度の利用率である。類似団体平均を下回っており、施設更新に当たってはダウンサイジング等を検討する必要がある。
⑧有収率・・・毎年90%を超え類似団体平均を上回っており、施設の稼働が収益につながっている。
　全体として概ね健全で効率の良い経営であると考える。現時点で料金改定は考えておらず、収入確保対策として未納額の解消に注力していく。</t>
    <rPh sb="199" eb="201">
      <t>カコ</t>
    </rPh>
    <rPh sb="202" eb="204">
      <t>ジッシ</t>
    </rPh>
    <rPh sb="206" eb="208">
      <t>ロウキュウ</t>
    </rPh>
    <rPh sb="208" eb="209">
      <t>カン</t>
    </rPh>
    <rPh sb="209" eb="210">
      <t>トウ</t>
    </rPh>
    <rPh sb="210" eb="212">
      <t>コウシン</t>
    </rPh>
    <rPh sb="404" eb="406">
      <t>ヒツヨウ</t>
    </rPh>
    <phoneticPr fontId="4"/>
  </si>
  <si>
    <t>①有形固定資産減価償却率・・・類似団体平均とほぼ同率で推移している。
②管路経年化率・・・類似団体平均を大きく下回っている。
③管路更新率・・・平成27年度は、管路の更新を行わなかった。
　平成11年度から平成14年度に石綿管の更新を行った。今後は、法定耐用年数と実耐用年数を加味しながら、緊急性と重要度を見定め計画的に更新していく。</t>
    <phoneticPr fontId="4"/>
  </si>
  <si>
    <t>　水道事業経営は、概ね安定していると考えるが、平成29年度より簡易水道を水道事業に統合するため、今後の推移を注視し健全経営に努める必要があると考える。
　また、今年度アセットマネジメントを実施しており、これに基づき、給水サービスを継続していくために必要な補修、更新等の施設管理費用と財源を照合し、長期的な視点に立って経営していく。</t>
    <rPh sb="36" eb="38">
      <t>スイドウ</t>
    </rPh>
    <rPh sb="38" eb="40">
      <t>ジギョウ</t>
    </rPh>
    <rPh sb="65" eb="67">
      <t>ヒツヨウ</t>
    </rPh>
    <rPh sb="71" eb="72">
      <t>カンガ</t>
    </rPh>
    <rPh sb="132" eb="133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</si>
</sst>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2.34</c:v>
                </c:pt>
                <c:pt idx="2">
                  <c:v>1.68</c:v>
                </c:pt>
                <c:pt idx="3">
                  <c:v>0.02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9456"/>
        <c:axId val="9530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9456"/>
        <c:axId val="95305728"/>
      </c:lineChart>
      <c:dateAx>
        <c:axId val="952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05728"/>
        <c:crosses val="autoZero"/>
        <c:auto val="1"/>
        <c:lblOffset val="100"/>
        <c:baseTimeUnit val="years"/>
      </c:dateAx>
      <c:valAx>
        <c:axId val="9530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9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45.73</c:v>
                </c:pt>
                <c:pt idx="1">
                  <c:v>47.5</c:v>
                </c:pt>
                <c:pt idx="2">
                  <c:v>47.1</c:v>
                </c:pt>
                <c:pt idx="3">
                  <c:v>46.32</c:v>
                </c:pt>
                <c:pt idx="4">
                  <c:v>46.34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02176"/>
        <c:axId val="10121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02176"/>
        <c:axId val="101212544"/>
      </c:lineChart>
      <c:dateAx>
        <c:axId val="10120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12544"/>
        <c:crosses val="autoZero"/>
        <c:auto val="1"/>
        <c:lblOffset val="100"/>
        <c:baseTimeUnit val="years"/>
      </c:dateAx>
      <c:valAx>
        <c:axId val="10121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0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91.09</c:v>
                </c:pt>
                <c:pt idx="1">
                  <c:v>91.04</c:v>
                </c:pt>
                <c:pt idx="2">
                  <c:v>91.16</c:v>
                </c:pt>
                <c:pt idx="3">
                  <c:v>91.18</c:v>
                </c:pt>
                <c:pt idx="4">
                  <c:v>91.35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38656"/>
        <c:axId val="10124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38656"/>
        <c:axId val="101244928"/>
      </c:lineChart>
      <c:dateAx>
        <c:axId val="1012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44928"/>
        <c:crosses val="autoZero"/>
        <c:auto val="1"/>
        <c:lblOffset val="100"/>
        <c:baseTimeUnit val="years"/>
      </c:dateAx>
      <c:valAx>
        <c:axId val="10124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108.16</c:v>
                </c:pt>
                <c:pt idx="1">
                  <c:v>117.23</c:v>
                </c:pt>
                <c:pt idx="2">
                  <c:v>117.54</c:v>
                </c:pt>
                <c:pt idx="3">
                  <c:v>116.19</c:v>
                </c:pt>
                <c:pt idx="4">
                  <c:v>121.42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77312"/>
        <c:axId val="9607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77312"/>
        <c:axId val="96079232"/>
      </c:lineChart>
      <c:dateAx>
        <c:axId val="9607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79232"/>
        <c:crosses val="autoZero"/>
        <c:auto val="1"/>
        <c:lblOffset val="100"/>
        <c:baseTimeUnit val="years"/>
      </c:dateAx>
      <c:valAx>
        <c:axId val="9607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7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33.590000000000003</c:v>
                </c:pt>
                <c:pt idx="1">
                  <c:v>34.89</c:v>
                </c:pt>
                <c:pt idx="2">
                  <c:v>36.21</c:v>
                </c:pt>
                <c:pt idx="3">
                  <c:v>44.15</c:v>
                </c:pt>
                <c:pt idx="4">
                  <c:v>46.41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03328"/>
        <c:axId val="9720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03328"/>
        <c:axId val="97205248"/>
      </c:lineChart>
      <c:dateAx>
        <c:axId val="9720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05248"/>
        <c:crosses val="autoZero"/>
        <c:auto val="1"/>
        <c:lblOffset val="100"/>
        <c:baseTimeUnit val="years"/>
      </c:dateAx>
      <c:valAx>
        <c:axId val="9720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0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27520"/>
        <c:axId val="9722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27520"/>
        <c:axId val="97229440"/>
      </c:lineChart>
      <c:dateAx>
        <c:axId val="9722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29440"/>
        <c:crosses val="autoZero"/>
        <c:auto val="1"/>
        <c:lblOffset val="100"/>
        <c:baseTimeUnit val="years"/>
      </c:dateAx>
      <c:valAx>
        <c:axId val="9722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2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62720"/>
        <c:axId val="9806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2720"/>
        <c:axId val="98064640"/>
      </c:lineChart>
      <c:dateAx>
        <c:axId val="9806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64640"/>
        <c:crosses val="autoZero"/>
        <c:auto val="1"/>
        <c:lblOffset val="100"/>
        <c:baseTimeUnit val="years"/>
      </c:dateAx>
      <c:valAx>
        <c:axId val="98064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6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920.96</c:v>
                </c:pt>
                <c:pt idx="1">
                  <c:v>498.86</c:v>
                </c:pt>
                <c:pt idx="2">
                  <c:v>768.45</c:v>
                </c:pt>
                <c:pt idx="3">
                  <c:v>206.62</c:v>
                </c:pt>
                <c:pt idx="4">
                  <c:v>182.23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3680"/>
        <c:axId val="981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03680"/>
        <c:axId val="98105600"/>
      </c:lineChart>
      <c:dateAx>
        <c:axId val="9810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05600"/>
        <c:crosses val="autoZero"/>
        <c:auto val="1"/>
        <c:lblOffset val="100"/>
        <c:baseTimeUnit val="years"/>
      </c:dateAx>
      <c:valAx>
        <c:axId val="9810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0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901.73</c:v>
                </c:pt>
                <c:pt idx="1">
                  <c:v>790.3</c:v>
                </c:pt>
                <c:pt idx="2">
                  <c:v>735.89</c:v>
                </c:pt>
                <c:pt idx="3">
                  <c:v>693.51</c:v>
                </c:pt>
                <c:pt idx="4">
                  <c:v>635.54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28416"/>
        <c:axId val="10003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28416"/>
        <c:axId val="100030336"/>
      </c:lineChart>
      <c:dateAx>
        <c:axId val="10002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30336"/>
        <c:crosses val="autoZero"/>
        <c:auto val="1"/>
        <c:lblOffset val="100"/>
        <c:baseTimeUnit val="years"/>
      </c:dateAx>
      <c:valAx>
        <c:axId val="100030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2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94.07</c:v>
                </c:pt>
                <c:pt idx="1">
                  <c:v>105.05</c:v>
                </c:pt>
                <c:pt idx="2">
                  <c:v>105.5</c:v>
                </c:pt>
                <c:pt idx="3">
                  <c:v>105.18</c:v>
                </c:pt>
                <c:pt idx="4">
                  <c:v>111.43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51968"/>
        <c:axId val="10100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1968"/>
        <c:axId val="101004416"/>
      </c:lineChart>
      <c:dateAx>
        <c:axId val="1000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04416"/>
        <c:crosses val="autoZero"/>
        <c:auto val="1"/>
        <c:lblOffset val="100"/>
        <c:baseTimeUnit val="years"/>
      </c:dateAx>
      <c:valAx>
        <c:axId val="10100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5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300.74</c:v>
                </c:pt>
                <c:pt idx="1">
                  <c:v>277.38</c:v>
                </c:pt>
                <c:pt idx="2">
                  <c:v>278.13</c:v>
                </c:pt>
                <c:pt idx="3">
                  <c:v>278.95999999999998</c:v>
                </c:pt>
                <c:pt idx="4">
                  <c:v>263.27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38720"/>
        <c:axId val="10104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8720"/>
        <c:axId val="101040896"/>
      </c:lineChart>
      <c:dateAx>
        <c:axId val="10103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40896"/>
        <c:crosses val="autoZero"/>
        <c:auto val="1"/>
        <c:lblOffset val="100"/>
        <c:baseTimeUnit val="years"/>
      </c:dateAx>
      <c:valAx>
        <c:axId val="10104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3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R8" sqref="R8:Y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丸森町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A7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14496</v>
      </c>
      <c r="AJ8" s="56"/>
      <c r="AK8" s="56"/>
      <c r="AL8" s="56"/>
      <c r="AM8" s="56"/>
      <c r="AN8" s="56"/>
      <c r="AO8" s="56"/>
      <c r="AP8" s="57"/>
      <c r="AQ8" s="47">
        <f>データ!R6</f>
        <v>273.3</v>
      </c>
      <c r="AR8" s="47"/>
      <c r="AS8" s="47"/>
      <c r="AT8" s="47"/>
      <c r="AU8" s="47"/>
      <c r="AV8" s="47"/>
      <c r="AW8" s="47"/>
      <c r="AX8" s="47"/>
      <c r="AY8" s="47">
        <f>データ!S6</f>
        <v>53.04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44.77</v>
      </c>
      <c r="K10" s="47"/>
      <c r="L10" s="47"/>
      <c r="M10" s="47"/>
      <c r="N10" s="47"/>
      <c r="O10" s="47"/>
      <c r="P10" s="47"/>
      <c r="Q10" s="47"/>
      <c r="R10" s="47">
        <f>データ!O6</f>
        <v>70.540000000000006</v>
      </c>
      <c r="S10" s="47"/>
      <c r="T10" s="47"/>
      <c r="U10" s="47"/>
      <c r="V10" s="47"/>
      <c r="W10" s="47"/>
      <c r="X10" s="47"/>
      <c r="Y10" s="47"/>
      <c r="Z10" s="78">
        <f>データ!P6</f>
        <v>4920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10165</v>
      </c>
      <c r="AJ10" s="78"/>
      <c r="AK10" s="78"/>
      <c r="AL10" s="78"/>
      <c r="AM10" s="78"/>
      <c r="AN10" s="78"/>
      <c r="AO10" s="78"/>
      <c r="AP10" s="78"/>
      <c r="AQ10" s="47">
        <f>データ!U6</f>
        <v>46.35</v>
      </c>
      <c r="AR10" s="47"/>
      <c r="AS10" s="47"/>
      <c r="AT10" s="47"/>
      <c r="AU10" s="47"/>
      <c r="AV10" s="47"/>
      <c r="AW10" s="47"/>
      <c r="AX10" s="47"/>
      <c r="AY10" s="47">
        <f>データ!V6</f>
        <v>219.31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103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34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51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52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53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54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55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56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57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58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59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60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61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62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>
      <c r="A6" s="26" t="s">
        <v>91</v>
      </c>
      <c r="B6" s="31">
        <f>B7</f>
        <v>2015</v>
      </c>
      <c r="C6" s="31">
        <f t="shared" ref="C6:V6" si="3">C7</f>
        <v>43419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丸森町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44.77</v>
      </c>
      <c r="O6" s="32">
        <f t="shared" si="3"/>
        <v>70.540000000000006</v>
      </c>
      <c r="P6" s="32">
        <f t="shared" si="3"/>
        <v>4920</v>
      </c>
      <c r="Q6" s="32">
        <f t="shared" si="3"/>
        <v>14496</v>
      </c>
      <c r="R6" s="32">
        <f t="shared" si="3"/>
        <v>273.3</v>
      </c>
      <c r="S6" s="32">
        <f t="shared" si="3"/>
        <v>53.04</v>
      </c>
      <c r="T6" s="32">
        <f t="shared" si="3"/>
        <v>10165</v>
      </c>
      <c r="U6" s="32">
        <f t="shared" si="3"/>
        <v>46.35</v>
      </c>
      <c r="V6" s="32">
        <f t="shared" si="3"/>
        <v>219.31</v>
      </c>
      <c r="W6" s="33">
        <f>IF(W7="",NA(),W7)</f>
        <v>108.16</v>
      </c>
      <c r="X6" s="33">
        <f t="shared" ref="X6:AF6" si="4">IF(X7="",NA(),X7)</f>
        <v>117.23</v>
      </c>
      <c r="Y6" s="33">
        <f t="shared" si="4"/>
        <v>117.54</v>
      </c>
      <c r="Z6" s="33">
        <f t="shared" si="4"/>
        <v>116.19</v>
      </c>
      <c r="AA6" s="33">
        <f t="shared" si="4"/>
        <v>121.42</v>
      </c>
      <c r="AB6" s="33">
        <f t="shared" si="4"/>
        <v>109.08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16.09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920.96</v>
      </c>
      <c r="AT6" s="33">
        <f t="shared" ref="AT6:BB6" si="6">IF(AT7="",NA(),AT7)</f>
        <v>498.86</v>
      </c>
      <c r="AU6" s="33">
        <f t="shared" si="6"/>
        <v>768.45</v>
      </c>
      <c r="AV6" s="33">
        <f t="shared" si="6"/>
        <v>206.62</v>
      </c>
      <c r="AW6" s="33">
        <f t="shared" si="6"/>
        <v>182.23</v>
      </c>
      <c r="AX6" s="33">
        <f t="shared" si="6"/>
        <v>1128.25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901.73</v>
      </c>
      <c r="BE6" s="33">
        <f t="shared" ref="BE6:BM6" si="7">IF(BE7="",NA(),BE7)</f>
        <v>790.3</v>
      </c>
      <c r="BF6" s="33">
        <f t="shared" si="7"/>
        <v>735.89</v>
      </c>
      <c r="BG6" s="33">
        <f t="shared" si="7"/>
        <v>693.51</v>
      </c>
      <c r="BH6" s="33">
        <f t="shared" si="7"/>
        <v>635.54</v>
      </c>
      <c r="BI6" s="33">
        <f t="shared" si="7"/>
        <v>474.06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94.07</v>
      </c>
      <c r="BP6" s="33">
        <f t="shared" ref="BP6:BX6" si="8">IF(BP7="",NA(),BP7)</f>
        <v>105.05</v>
      </c>
      <c r="BQ6" s="33">
        <f t="shared" si="8"/>
        <v>105.5</v>
      </c>
      <c r="BR6" s="33">
        <f t="shared" si="8"/>
        <v>105.18</v>
      </c>
      <c r="BS6" s="33">
        <f t="shared" si="8"/>
        <v>111.43</v>
      </c>
      <c r="BT6" s="33">
        <f t="shared" si="8"/>
        <v>96.62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300.74</v>
      </c>
      <c r="CA6" s="33">
        <f t="shared" ref="CA6:CI6" si="9">IF(CA7="",NA(),CA7)</f>
        <v>277.38</v>
      </c>
      <c r="CB6" s="33">
        <f t="shared" si="9"/>
        <v>278.13</v>
      </c>
      <c r="CC6" s="33">
        <f t="shared" si="9"/>
        <v>278.95999999999998</v>
      </c>
      <c r="CD6" s="33">
        <f t="shared" si="9"/>
        <v>263.27</v>
      </c>
      <c r="CE6" s="33">
        <f t="shared" si="9"/>
        <v>184.53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45.73</v>
      </c>
      <c r="CL6" s="33">
        <f t="shared" ref="CL6:CT6" si="10">IF(CL7="",NA(),CL7)</f>
        <v>47.5</v>
      </c>
      <c r="CM6" s="33">
        <f t="shared" si="10"/>
        <v>47.1</v>
      </c>
      <c r="CN6" s="33">
        <f t="shared" si="10"/>
        <v>46.32</v>
      </c>
      <c r="CO6" s="33">
        <f t="shared" si="10"/>
        <v>46.34</v>
      </c>
      <c r="CP6" s="33">
        <f t="shared" si="10"/>
        <v>52.9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91.09</v>
      </c>
      <c r="CW6" s="33">
        <f t="shared" ref="CW6:DE6" si="11">IF(CW7="",NA(),CW7)</f>
        <v>91.04</v>
      </c>
      <c r="CX6" s="33">
        <f t="shared" si="11"/>
        <v>91.16</v>
      </c>
      <c r="CY6" s="33">
        <f t="shared" si="11"/>
        <v>91.18</v>
      </c>
      <c r="CZ6" s="33">
        <f t="shared" si="11"/>
        <v>91.35</v>
      </c>
      <c r="DA6" s="33">
        <f t="shared" si="11"/>
        <v>81.63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33.590000000000003</v>
      </c>
      <c r="DH6" s="33">
        <f t="shared" ref="DH6:DP6" si="12">IF(DH7="",NA(),DH7)</f>
        <v>34.89</v>
      </c>
      <c r="DI6" s="33">
        <f t="shared" si="12"/>
        <v>36.21</v>
      </c>
      <c r="DJ6" s="33">
        <f t="shared" si="12"/>
        <v>44.15</v>
      </c>
      <c r="DK6" s="33">
        <f t="shared" si="12"/>
        <v>46.41</v>
      </c>
      <c r="DL6" s="33">
        <f t="shared" si="12"/>
        <v>37.25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1.24</v>
      </c>
      <c r="DW6" s="33">
        <f t="shared" si="13"/>
        <v>7.9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3">
        <f t="shared" ref="ED6:EL6" si="14">IF(ED7="",NA(),ED7)</f>
        <v>2.34</v>
      </c>
      <c r="EE6" s="33">
        <f t="shared" si="14"/>
        <v>1.68</v>
      </c>
      <c r="EF6" s="33">
        <f t="shared" si="14"/>
        <v>0.02</v>
      </c>
      <c r="EG6" s="32">
        <f t="shared" si="14"/>
        <v>0</v>
      </c>
      <c r="EH6" s="33">
        <f t="shared" si="14"/>
        <v>0.5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1.65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43419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44.77</v>
      </c>
      <c r="O7" s="36">
        <v>70.540000000000006</v>
      </c>
      <c r="P7" s="36">
        <v>4920</v>
      </c>
      <c r="Q7" s="36">
        <v>14496</v>
      </c>
      <c r="R7" s="36">
        <v>273.3</v>
      </c>
      <c r="S7" s="36">
        <v>53.04</v>
      </c>
      <c r="T7" s="36">
        <v>10165</v>
      </c>
      <c r="U7" s="36">
        <v>46.35</v>
      </c>
      <c r="V7" s="36">
        <v>219.31</v>
      </c>
      <c r="W7" s="36">
        <v>108.16</v>
      </c>
      <c r="X7" s="36">
        <v>117.23</v>
      </c>
      <c r="Y7" s="36">
        <v>117.54</v>
      </c>
      <c r="Z7" s="36">
        <v>116.19</v>
      </c>
      <c r="AA7" s="36">
        <v>121.42</v>
      </c>
      <c r="AB7" s="36">
        <v>109.08</v>
      </c>
      <c r="AC7" s="36">
        <v>104.95</v>
      </c>
      <c r="AD7" s="36">
        <v>105.53</v>
      </c>
      <c r="AE7" s="36">
        <v>107.2</v>
      </c>
      <c r="AF7" s="36">
        <v>111.06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16.09</v>
      </c>
      <c r="AN7" s="36">
        <v>26.81</v>
      </c>
      <c r="AO7" s="36">
        <v>28.31</v>
      </c>
      <c r="AP7" s="36">
        <v>13.46</v>
      </c>
      <c r="AQ7" s="36">
        <v>9.35</v>
      </c>
      <c r="AR7" s="36">
        <v>0.87</v>
      </c>
      <c r="AS7" s="36">
        <v>920.96</v>
      </c>
      <c r="AT7" s="36">
        <v>498.86</v>
      </c>
      <c r="AU7" s="36">
        <v>768.45</v>
      </c>
      <c r="AV7" s="36">
        <v>206.62</v>
      </c>
      <c r="AW7" s="36">
        <v>182.23</v>
      </c>
      <c r="AX7" s="36">
        <v>1128.25</v>
      </c>
      <c r="AY7" s="36">
        <v>1002.64</v>
      </c>
      <c r="AZ7" s="36">
        <v>1164.51</v>
      </c>
      <c r="BA7" s="36">
        <v>434.72</v>
      </c>
      <c r="BB7" s="36">
        <v>398.29</v>
      </c>
      <c r="BC7" s="36">
        <v>262.74</v>
      </c>
      <c r="BD7" s="36">
        <v>901.73</v>
      </c>
      <c r="BE7" s="36">
        <v>790.3</v>
      </c>
      <c r="BF7" s="36">
        <v>735.89</v>
      </c>
      <c r="BG7" s="36">
        <v>693.51</v>
      </c>
      <c r="BH7" s="36">
        <v>635.54</v>
      </c>
      <c r="BI7" s="36">
        <v>474.06</v>
      </c>
      <c r="BJ7" s="36">
        <v>520.29999999999995</v>
      </c>
      <c r="BK7" s="36">
        <v>498.27</v>
      </c>
      <c r="BL7" s="36">
        <v>495.76</v>
      </c>
      <c r="BM7" s="36">
        <v>431</v>
      </c>
      <c r="BN7" s="36">
        <v>276.38</v>
      </c>
      <c r="BO7" s="36">
        <v>94.07</v>
      </c>
      <c r="BP7" s="36">
        <v>105.05</v>
      </c>
      <c r="BQ7" s="36">
        <v>105.5</v>
      </c>
      <c r="BR7" s="36">
        <v>105.18</v>
      </c>
      <c r="BS7" s="36">
        <v>111.43</v>
      </c>
      <c r="BT7" s="36">
        <v>96.62</v>
      </c>
      <c r="BU7" s="36">
        <v>90.69</v>
      </c>
      <c r="BV7" s="36">
        <v>90.64</v>
      </c>
      <c r="BW7" s="36">
        <v>93.66</v>
      </c>
      <c r="BX7" s="36">
        <v>100.82</v>
      </c>
      <c r="BY7" s="36">
        <v>104.99</v>
      </c>
      <c r="BZ7" s="36">
        <v>300.74</v>
      </c>
      <c r="CA7" s="36">
        <v>277.38</v>
      </c>
      <c r="CB7" s="36">
        <v>278.13</v>
      </c>
      <c r="CC7" s="36">
        <v>278.95999999999998</v>
      </c>
      <c r="CD7" s="36">
        <v>263.27</v>
      </c>
      <c r="CE7" s="36">
        <v>184.53</v>
      </c>
      <c r="CF7" s="36">
        <v>211.08</v>
      </c>
      <c r="CG7" s="36">
        <v>213.52</v>
      </c>
      <c r="CH7" s="36">
        <v>208.21</v>
      </c>
      <c r="CI7" s="36">
        <v>179.55</v>
      </c>
      <c r="CJ7" s="36">
        <v>163.72</v>
      </c>
      <c r="CK7" s="36">
        <v>45.73</v>
      </c>
      <c r="CL7" s="36">
        <v>47.5</v>
      </c>
      <c r="CM7" s="36">
        <v>47.1</v>
      </c>
      <c r="CN7" s="36">
        <v>46.32</v>
      </c>
      <c r="CO7" s="36">
        <v>46.34</v>
      </c>
      <c r="CP7" s="36">
        <v>52.9</v>
      </c>
      <c r="CQ7" s="36">
        <v>49.69</v>
      </c>
      <c r="CR7" s="36">
        <v>49.77</v>
      </c>
      <c r="CS7" s="36">
        <v>49.22</v>
      </c>
      <c r="CT7" s="36">
        <v>53.52</v>
      </c>
      <c r="CU7" s="36">
        <v>59.76</v>
      </c>
      <c r="CV7" s="36">
        <v>91.09</v>
      </c>
      <c r="CW7" s="36">
        <v>91.04</v>
      </c>
      <c r="CX7" s="36">
        <v>91.16</v>
      </c>
      <c r="CY7" s="36">
        <v>91.18</v>
      </c>
      <c r="CZ7" s="36">
        <v>91.35</v>
      </c>
      <c r="DA7" s="36">
        <v>81.63</v>
      </c>
      <c r="DB7" s="36">
        <v>80.010000000000005</v>
      </c>
      <c r="DC7" s="36">
        <v>79.98</v>
      </c>
      <c r="DD7" s="36">
        <v>79.48</v>
      </c>
      <c r="DE7" s="36">
        <v>81.459999999999994</v>
      </c>
      <c r="DF7" s="36">
        <v>89.95</v>
      </c>
      <c r="DG7" s="36">
        <v>33.590000000000003</v>
      </c>
      <c r="DH7" s="36">
        <v>34.89</v>
      </c>
      <c r="DI7" s="36">
        <v>36.21</v>
      </c>
      <c r="DJ7" s="36">
        <v>44.15</v>
      </c>
      <c r="DK7" s="36">
        <v>46.41</v>
      </c>
      <c r="DL7" s="36">
        <v>37.25</v>
      </c>
      <c r="DM7" s="36">
        <v>35.18</v>
      </c>
      <c r="DN7" s="36">
        <v>36.43</v>
      </c>
      <c r="DO7" s="36">
        <v>46.12</v>
      </c>
      <c r="DP7" s="36">
        <v>47.7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1.24</v>
      </c>
      <c r="DW7" s="36">
        <v>7.9</v>
      </c>
      <c r="DX7" s="36">
        <v>8.41</v>
      </c>
      <c r="DY7" s="36">
        <v>8.7200000000000006</v>
      </c>
      <c r="DZ7" s="36">
        <v>9.86</v>
      </c>
      <c r="EA7" s="36">
        <v>7.26</v>
      </c>
      <c r="EB7" s="36">
        <v>13.18</v>
      </c>
      <c r="EC7" s="36">
        <v>0</v>
      </c>
      <c r="ED7" s="36">
        <v>2.34</v>
      </c>
      <c r="EE7" s="36">
        <v>1.68</v>
      </c>
      <c r="EF7" s="36">
        <v>0.02</v>
      </c>
      <c r="EG7" s="36">
        <v>0</v>
      </c>
      <c r="EH7" s="36">
        <v>0.5</v>
      </c>
      <c r="EI7" s="36">
        <v>0.66</v>
      </c>
      <c r="EJ7" s="36">
        <v>0.64</v>
      </c>
      <c r="EK7" s="36">
        <v>0.56000000000000005</v>
      </c>
      <c r="EL7" s="36">
        <v>1.65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miyagi</cp:lastModifiedBy>
  <dcterms:created xsi:type="dcterms:W3CDTF">2017-02-01T08:34:33Z</dcterms:created>
  <dcterms:modified xsi:type="dcterms:W3CDTF">2017-02-21T07:27:00Z</dcterms:modified>
  <cp:category/>
</cp:coreProperties>
</file>