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<sst xmlns="http://schemas.openxmlformats.org/spreadsheetml/2006/main" count="226" uniqueCount="111">
  <si>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</si>
  <si>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</si>
  <si>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</si>
  <si>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</si>
  <si>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</si>
  <si>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</si>
  <si>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</si>
  <si>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</si>
  <si>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</si>
  <si>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</si>
  <si>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</si>
  <si>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</si>
  <si>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</si>
  <si>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</si>
  <si>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</si>
  <si>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</si>
  <si>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</si>
  <si>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</si>
  <si>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</si>
  <si>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</si>
  <si>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</si>
  <si>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</si>
  <si>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</si>
  <si>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</si>
  <si>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</si>
  <si>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</si>
  <si>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</si>
  <si>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</si>
  <si>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</si>
  <si>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</si>
  <si>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</si>
  <si>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</si>
  <si>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</si>
  <si>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</si>
  <si>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</si>
  <si>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</si>
  <si>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</si>
  <si>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</si>
  <si>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</si>
  <si>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</si>
  <si>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</si>
  <si>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</si>
  <si>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</si>
  <si>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</si>
  <si>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</si>
  <si>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</si>
  <si>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</si>
  <si>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</si>
  <si>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</si>
  <si>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</si>
  <si>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</si>
  <si>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</si>
  <si>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</si>
  <si>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</si>
  <si>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</si>
  <si>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</si>
  <si>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</si>
  <si>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</si>
  <si>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</si>
  <si>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</si>
  <si>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</si>
  <si>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</si>
  <si>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</si>
  <si>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</si>
  <si>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</si>
  <si>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</si>
  <si>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</si>
  <si>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</si>
  <si>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</si>
  <si>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</si>
  <si>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</si>
  <si>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</si>
  <si>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</si>
  <si>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</si>
  <si>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</si>
  <si>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</si>
  <si>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</si>
  <si>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</si>
  <si>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</si>
  <si>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</si>
  <si>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</si>
  <si>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</si>
  <si>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</si>
  <si>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</si>
  <si>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</si>
  <si>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</si>
  <si>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</si>
  <si>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</si>
  <si>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</si>
  <si>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</si>
  <si>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</si>
  <si>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</si>
  <si>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</si>
  <si>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</si>
  <si>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</si>
  <si>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</si>
  <si>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村田町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</si>
  <si>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</si>
  <si>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</si>
  <si>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</si>
  <si>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</si>
  <si>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</si>
  <si>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</si>
  <si>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</si>
  <si>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</si>
  <si>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</si>
  <si>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</si>
  <si>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</si>
  <si>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66.71％であり、収入に対して地方債償還金の占める割合が多い状況となっている。④企業債残高対事業規模比率については、平均を上回っているものの、施設の整備もほぼ概成しているため新たな起債の発行を抑えられている事により、減少傾向となっている。⑤経費回収率については、70.11％で平均と同水準となっているものの、人口減少に伴う使用料収入の伸び悩みが懸念される。⑥汚水処理原価については、人口減少に伴う有収水量の伸び悩みに起因している。また、地理的要因により、平均を上回っている状況である。⑧水洗化率については、87.84％であり、平均を上回っているものの、人口減少の割合が、接続人口を上回っているため、若干の減少傾向となっている。</t>
    <rPh sb="1" eb="4">
      <t>シュウエキテキ</t>
    </rPh>
    <rPh sb="4" eb="6">
      <t>シュウシ</t>
    </rPh>
    <rPh sb="6" eb="8">
      <t>ヒリツ</t>
    </rPh>
    <rPh sb="24" eb="26">
      <t>シュウニュウ</t>
    </rPh>
    <rPh sb="27" eb="28">
      <t>タイ</t>
    </rPh>
    <rPh sb="30" eb="33">
      <t>チホウサイ</t>
    </rPh>
    <rPh sb="33" eb="36">
      <t>ショウカンキン</t>
    </rPh>
    <rPh sb="37" eb="38">
      <t>シ</t>
    </rPh>
    <rPh sb="40" eb="42">
      <t>ワリアイ</t>
    </rPh>
    <rPh sb="43" eb="44">
      <t>オオ</t>
    </rPh>
    <rPh sb="45" eb="47">
      <t>ジョウキョウ</t>
    </rPh>
    <rPh sb="55" eb="58">
      <t>キギョウサイ</t>
    </rPh>
    <rPh sb="58" eb="60">
      <t>ザンダカ</t>
    </rPh>
    <rPh sb="60" eb="61">
      <t>タイ</t>
    </rPh>
    <rPh sb="61" eb="63">
      <t>ジギョウ</t>
    </rPh>
    <rPh sb="63" eb="65">
      <t>キボ</t>
    </rPh>
    <rPh sb="65" eb="67">
      <t>ヒリツ</t>
    </rPh>
    <rPh sb="73" eb="75">
      <t>ヘイキン</t>
    </rPh>
    <rPh sb="76" eb="78">
      <t>ウワマワ</t>
    </rPh>
    <rPh sb="86" eb="88">
      <t>シセツ</t>
    </rPh>
    <rPh sb="89" eb="91">
      <t>セイビ</t>
    </rPh>
    <rPh sb="94" eb="95">
      <t>ガイ</t>
    </rPh>
    <rPh sb="95" eb="96">
      <t>セイ</t>
    </rPh>
    <rPh sb="102" eb="103">
      <t>アラ</t>
    </rPh>
    <rPh sb="105" eb="107">
      <t>キサイ</t>
    </rPh>
    <rPh sb="108" eb="110">
      <t>ハッコウ</t>
    </rPh>
    <rPh sb="111" eb="112">
      <t>オサ</t>
    </rPh>
    <rPh sb="118" eb="119">
      <t>コト</t>
    </rPh>
    <rPh sb="123" eb="125">
      <t>ゲンショウ</t>
    </rPh>
    <rPh sb="125" eb="127">
      <t>ケイコウ</t>
    </rPh>
    <rPh sb="135" eb="137">
      <t>ケイヒ</t>
    </rPh>
    <rPh sb="137" eb="139">
      <t>カイシュウ</t>
    </rPh>
    <rPh sb="139" eb="140">
      <t>リツ</t>
    </rPh>
    <rPh sb="153" eb="155">
      <t>ヘイキン</t>
    </rPh>
    <rPh sb="156" eb="159">
      <t>ドウスイジュン</t>
    </rPh>
    <rPh sb="169" eb="171">
      <t>ジンコウ</t>
    </rPh>
    <rPh sb="171" eb="173">
      <t>ゲンショウ</t>
    </rPh>
    <rPh sb="174" eb="175">
      <t>トモナ</t>
    </rPh>
    <rPh sb="176" eb="179">
      <t>シヨウリョウ</t>
    </rPh>
    <rPh sb="179" eb="181">
      <t>シュウニュウ</t>
    </rPh>
    <rPh sb="182" eb="183">
      <t>ノ</t>
    </rPh>
    <rPh sb="184" eb="185">
      <t>ナヤ</t>
    </rPh>
    <rPh sb="187" eb="189">
      <t>ケネン</t>
    </rPh>
    <rPh sb="194" eb="196">
      <t>オスイ</t>
    </rPh>
    <rPh sb="196" eb="198">
      <t>ショリ</t>
    </rPh>
    <rPh sb="198" eb="200">
      <t>ゲンカ</t>
    </rPh>
    <rPh sb="206" eb="208">
      <t>ジンコウ</t>
    </rPh>
    <rPh sb="208" eb="210">
      <t>ゲンショウ</t>
    </rPh>
    <rPh sb="211" eb="212">
      <t>トモナ</t>
    </rPh>
    <rPh sb="213" eb="214">
      <t>ユウ</t>
    </rPh>
    <rPh sb="214" eb="215">
      <t>シュウ</t>
    </rPh>
    <rPh sb="215" eb="217">
      <t>スイリョウ</t>
    </rPh>
    <rPh sb="233" eb="236">
      <t>チリテキ</t>
    </rPh>
    <rPh sb="236" eb="238">
      <t>ヨウイン</t>
    </rPh>
    <rPh sb="242" eb="244">
      <t>ヘイキン</t>
    </rPh>
    <rPh sb="245" eb="247">
      <t>ウワマワ</t>
    </rPh>
    <rPh sb="251" eb="253">
      <t>ジョウキョウ</t>
    </rPh>
    <rPh sb="258" eb="261">
      <t>スイセンカ</t>
    </rPh>
    <rPh sb="261" eb="262">
      <t>リツ</t>
    </rPh>
    <rPh sb="278" eb="280">
      <t>ヘイキン</t>
    </rPh>
    <rPh sb="281" eb="283">
      <t>ウワマワ</t>
    </rPh>
    <rPh sb="291" eb="293">
      <t>ジンコウ</t>
    </rPh>
    <rPh sb="293" eb="295">
      <t>ゲンショウ</t>
    </rPh>
    <rPh sb="296" eb="298">
      <t>ワリアイ</t>
    </rPh>
    <rPh sb="300" eb="302">
      <t>セツゾク</t>
    </rPh>
    <rPh sb="302" eb="304">
      <t>ジンコウ</t>
    </rPh>
    <rPh sb="305" eb="307">
      <t>ウワマワ</t>
    </rPh>
    <rPh sb="314" eb="316">
      <t>ジャッカン</t>
    </rPh>
    <rPh sb="317" eb="319">
      <t>ゲンショウ</t>
    </rPh>
    <rPh sb="319" eb="321">
      <t>ケイコウ</t>
    </rPh>
    <phoneticPr fontId="4"/>
  </si>
  <si>
    <t>昭和52年度より事業に着手し、平成元年より供用を開始しており、布設後39年を経過している。平成27年度に一部の長寿命化計画を策定し、今後改築の整備を進める。</t>
    <rPh sb="0" eb="2">
      <t>ショウワ</t>
    </rPh>
    <rPh sb="4" eb="6">
      <t>ネンド</t>
    </rPh>
    <rPh sb="8" eb="10">
      <t>ジギョウ</t>
    </rPh>
    <rPh sb="11" eb="13">
      <t>チャクシュ</t>
    </rPh>
    <rPh sb="15" eb="17">
      <t>ヘイセイ</t>
    </rPh>
    <rPh sb="17" eb="19">
      <t>ガンネン</t>
    </rPh>
    <rPh sb="21" eb="23">
      <t>キョウヨウ</t>
    </rPh>
    <rPh sb="24" eb="26">
      <t>カイシ</t>
    </rPh>
    <rPh sb="31" eb="33">
      <t>フセツ</t>
    </rPh>
    <rPh sb="33" eb="34">
      <t>ゴ</t>
    </rPh>
    <rPh sb="36" eb="37">
      <t>ネン</t>
    </rPh>
    <rPh sb="38" eb="40">
      <t>ケイカ</t>
    </rPh>
    <rPh sb="45" eb="47">
      <t>ヘイセイ</t>
    </rPh>
    <rPh sb="49" eb="51">
      <t>ネンド</t>
    </rPh>
    <rPh sb="52" eb="54">
      <t>イチブ</t>
    </rPh>
    <rPh sb="55" eb="59">
      <t>チョウジュミョウカ</t>
    </rPh>
    <rPh sb="59" eb="61">
      <t>ケイカク</t>
    </rPh>
    <rPh sb="62" eb="64">
      <t>サクテイ</t>
    </rPh>
    <rPh sb="66" eb="68">
      <t>コンゴ</t>
    </rPh>
    <rPh sb="68" eb="70">
      <t>カイチク</t>
    </rPh>
    <rPh sb="71" eb="73">
      <t>セイビ</t>
    </rPh>
    <rPh sb="74" eb="75">
      <t>スス</t>
    </rPh>
    <phoneticPr fontId="4"/>
  </si>
  <si>
    <t>全体として、人口減少による使用料収入及び有収水量の伸び悩みが下水道会計に負担となっている。平成27年度に全体計画の見直しを行い、整備区域の費用対効果を検証し、区域の見直しを実施し、経営の健全化を図っている。管渠改善についても、平成28年度より管渠の改築等の必要性が高い場所等を精査し、財政に与える影響等を踏まえ投資計画等を立案していく。</t>
    <rPh sb="0" eb="2">
      <t>ゼンタイ</t>
    </rPh>
    <rPh sb="6" eb="8">
      <t>ジンコウ</t>
    </rPh>
    <rPh sb="8" eb="10">
      <t>ゲンショウ</t>
    </rPh>
    <rPh sb="13" eb="16">
      <t>シヨウリョウ</t>
    </rPh>
    <rPh sb="16" eb="18">
      <t>シュウニュウ</t>
    </rPh>
    <rPh sb="18" eb="19">
      <t>オヨ</t>
    </rPh>
    <rPh sb="20" eb="22">
      <t>ユウシュウ</t>
    </rPh>
    <rPh sb="22" eb="24">
      <t>スイリョウ</t>
    </rPh>
    <rPh sb="25" eb="26">
      <t>ノ</t>
    </rPh>
    <rPh sb="27" eb="28">
      <t>ナヤ</t>
    </rPh>
    <rPh sb="30" eb="33">
      <t>ゲスイドウ</t>
    </rPh>
    <rPh sb="33" eb="35">
      <t>カイケイ</t>
    </rPh>
    <rPh sb="36" eb="38">
      <t>フタン</t>
    </rPh>
    <rPh sb="45" eb="47">
      <t>ヘイセイ</t>
    </rPh>
    <rPh sb="49" eb="51">
      <t>ネンド</t>
    </rPh>
    <rPh sb="52" eb="54">
      <t>ゼンタイ</t>
    </rPh>
    <rPh sb="54" eb="56">
      <t>ケイカク</t>
    </rPh>
    <rPh sb="57" eb="59">
      <t>ミナオ</t>
    </rPh>
    <rPh sb="61" eb="62">
      <t>オコナ</t>
    </rPh>
    <rPh sb="64" eb="66">
      <t>セイビ</t>
    </rPh>
    <rPh sb="66" eb="68">
      <t>クイキ</t>
    </rPh>
    <rPh sb="69" eb="71">
      <t>ヒヨウ</t>
    </rPh>
    <rPh sb="71" eb="74">
      <t>タイコウカ</t>
    </rPh>
    <rPh sb="75" eb="77">
      <t>ケンショウ</t>
    </rPh>
    <rPh sb="79" eb="81">
      <t>クイキ</t>
    </rPh>
    <rPh sb="82" eb="84">
      <t>ミナオ</t>
    </rPh>
    <rPh sb="86" eb="88">
      <t>ジッシ</t>
    </rPh>
    <rPh sb="90" eb="92">
      <t>ケイエイ</t>
    </rPh>
    <rPh sb="93" eb="96">
      <t>ケンゼンカ</t>
    </rPh>
    <rPh sb="97" eb="98">
      <t>ハカ</t>
    </rPh>
    <rPh sb="103" eb="105">
      <t>カンキョ</t>
    </rPh>
    <rPh sb="105" eb="107">
      <t>カイゼン</t>
    </rPh>
    <rPh sb="113" eb="115">
      <t>ヘイセイ</t>
    </rPh>
    <rPh sb="117" eb="11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</si>
</sst>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113920"/>
        <c:axId val="1324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32113920"/>
        <c:axId val="132487808"/>
      </c:lineChart>
      <c:dateAx>
        <c:axId val="132113920"/>
        <c:scaling>
          <c:orientation val="minMax"/>
        </c:scaling>
        <c:delete val="1"/>
        <c:axPos val="b"/>
        <c:numFmt formatCode="ge" sourceLinked="1"/>
        <c:majorTickMark val="none"/>
        <c:minorTickMark val="none"/>
        <c:tickLblPos val="none"/>
        <c:crossAx val="132487808"/>
        <c:crosses val="autoZero"/>
        <c:auto val="1"/>
        <c:lblOffset val="100"/>
        <c:baseTimeUnit val="years"/>
      </c:dateAx>
      <c:valAx>
        <c:axId val="1324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484096"/>
        <c:axId val="1246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10484096"/>
        <c:axId val="124666624"/>
      </c:lineChart>
      <c:dateAx>
        <c:axId val="110484096"/>
        <c:scaling>
          <c:orientation val="minMax"/>
        </c:scaling>
        <c:delete val="1"/>
        <c:axPos val="b"/>
        <c:numFmt formatCode="ge" sourceLinked="1"/>
        <c:majorTickMark val="none"/>
        <c:minorTickMark val="none"/>
        <c:tickLblPos val="none"/>
        <c:crossAx val="124666624"/>
        <c:crosses val="autoZero"/>
        <c:auto val="1"/>
        <c:lblOffset val="100"/>
        <c:baseTimeUnit val="years"/>
      </c:dateAx>
      <c:valAx>
        <c:axId val="1246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88.5</c:v>
                </c:pt>
                <c:pt idx="1">
                  <c:v>88.33</c:v>
                </c:pt>
                <c:pt idx="2">
                  <c:v>88.01</c:v>
                </c:pt>
                <c:pt idx="3">
                  <c:v>88</c:v>
                </c:pt>
                <c:pt idx="4">
                  <c:v>87.84</c:v>
                </c:pt>
              </c:numCache>
            </c:numRef>
          </c:val>
        </c:ser>
        <c:dLbls>
          <c:showLegendKey val="0"/>
          <c:showVal val="0"/>
          <c:showCatName val="0"/>
          <c:showSerName val="0"/>
          <c:showPercent val="0"/>
          <c:showBubbleSize val="0"/>
        </c:dLbls>
        <c:gapWidth val="150"/>
        <c:axId val="124700928"/>
        <c:axId val="1247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24700928"/>
        <c:axId val="124707200"/>
      </c:lineChart>
      <c:dateAx>
        <c:axId val="124700928"/>
        <c:scaling>
          <c:orientation val="minMax"/>
        </c:scaling>
        <c:delete val="1"/>
        <c:axPos val="b"/>
        <c:numFmt formatCode="ge" sourceLinked="1"/>
        <c:majorTickMark val="none"/>
        <c:minorTickMark val="none"/>
        <c:tickLblPos val="none"/>
        <c:crossAx val="124707200"/>
        <c:crosses val="autoZero"/>
        <c:auto val="1"/>
        <c:lblOffset val="100"/>
        <c:baseTimeUnit val="years"/>
      </c:dateAx>
      <c:valAx>
        <c:axId val="1247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7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82.5</c:v>
                </c:pt>
                <c:pt idx="1">
                  <c:v>82.98</c:v>
                </c:pt>
                <c:pt idx="2">
                  <c:v>48.89</c:v>
                </c:pt>
                <c:pt idx="3">
                  <c:v>61.84</c:v>
                </c:pt>
                <c:pt idx="4">
                  <c:v>66.709999999999994</c:v>
                </c:pt>
              </c:numCache>
            </c:numRef>
          </c:val>
        </c:ser>
        <c:dLbls>
          <c:showLegendKey val="0"/>
          <c:showVal val="0"/>
          <c:showCatName val="0"/>
          <c:showSerName val="0"/>
          <c:showPercent val="0"/>
          <c:showBubbleSize val="0"/>
        </c:dLbls>
        <c:gapWidth val="150"/>
        <c:axId val="132536192"/>
        <c:axId val="1334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536192"/>
        <c:axId val="133476352"/>
      </c:lineChart>
      <c:dateAx>
        <c:axId val="132536192"/>
        <c:scaling>
          <c:orientation val="minMax"/>
        </c:scaling>
        <c:delete val="1"/>
        <c:axPos val="b"/>
        <c:numFmt formatCode="ge" sourceLinked="1"/>
        <c:majorTickMark val="none"/>
        <c:minorTickMark val="none"/>
        <c:tickLblPos val="none"/>
        <c:crossAx val="133476352"/>
        <c:crosses val="autoZero"/>
        <c:auto val="1"/>
        <c:lblOffset val="100"/>
        <c:baseTimeUnit val="years"/>
      </c:dateAx>
      <c:valAx>
        <c:axId val="1334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989888"/>
        <c:axId val="1339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989888"/>
        <c:axId val="133991808"/>
      </c:lineChart>
      <c:dateAx>
        <c:axId val="133989888"/>
        <c:scaling>
          <c:orientation val="minMax"/>
        </c:scaling>
        <c:delete val="1"/>
        <c:axPos val="b"/>
        <c:numFmt formatCode="ge" sourceLinked="1"/>
        <c:majorTickMark val="none"/>
        <c:minorTickMark val="none"/>
        <c:tickLblPos val="none"/>
        <c:crossAx val="133991808"/>
        <c:crosses val="autoZero"/>
        <c:auto val="1"/>
        <c:lblOffset val="100"/>
        <c:baseTimeUnit val="years"/>
      </c:dateAx>
      <c:valAx>
        <c:axId val="1339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055040"/>
        <c:axId val="1340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055040"/>
        <c:axId val="134056960"/>
      </c:lineChart>
      <c:dateAx>
        <c:axId val="134055040"/>
        <c:scaling>
          <c:orientation val="minMax"/>
        </c:scaling>
        <c:delete val="1"/>
        <c:axPos val="b"/>
        <c:numFmt formatCode="ge" sourceLinked="1"/>
        <c:majorTickMark val="none"/>
        <c:minorTickMark val="none"/>
        <c:tickLblPos val="none"/>
        <c:crossAx val="134056960"/>
        <c:crosses val="autoZero"/>
        <c:auto val="1"/>
        <c:lblOffset val="100"/>
        <c:baseTimeUnit val="years"/>
      </c:dateAx>
      <c:valAx>
        <c:axId val="1340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079232"/>
        <c:axId val="1340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079232"/>
        <c:axId val="134081152"/>
      </c:lineChart>
      <c:dateAx>
        <c:axId val="134079232"/>
        <c:scaling>
          <c:orientation val="minMax"/>
        </c:scaling>
        <c:delete val="1"/>
        <c:axPos val="b"/>
        <c:numFmt formatCode="ge" sourceLinked="1"/>
        <c:majorTickMark val="none"/>
        <c:minorTickMark val="none"/>
        <c:tickLblPos val="none"/>
        <c:crossAx val="134081152"/>
        <c:crosses val="autoZero"/>
        <c:auto val="1"/>
        <c:lblOffset val="100"/>
        <c:baseTimeUnit val="years"/>
      </c:dateAx>
      <c:valAx>
        <c:axId val="13408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7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04896"/>
        <c:axId val="1031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04896"/>
        <c:axId val="103106816"/>
      </c:lineChart>
      <c:dateAx>
        <c:axId val="103104896"/>
        <c:scaling>
          <c:orientation val="minMax"/>
        </c:scaling>
        <c:delete val="1"/>
        <c:axPos val="b"/>
        <c:numFmt formatCode="ge" sourceLinked="1"/>
        <c:majorTickMark val="none"/>
        <c:minorTickMark val="none"/>
        <c:tickLblPos val="none"/>
        <c:crossAx val="103106816"/>
        <c:crosses val="autoZero"/>
        <c:auto val="1"/>
        <c:lblOffset val="100"/>
        <c:baseTimeUnit val="years"/>
      </c:dateAx>
      <c:valAx>
        <c:axId val="1031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1888.71</c:v>
                </c:pt>
                <c:pt idx="1">
                  <c:v>1672.5</c:v>
                </c:pt>
                <c:pt idx="2">
                  <c:v>1711.68</c:v>
                </c:pt>
                <c:pt idx="3">
                  <c:v>1620.37</c:v>
                </c:pt>
                <c:pt idx="4">
                  <c:v>1421.92</c:v>
                </c:pt>
              </c:numCache>
            </c:numRef>
          </c:val>
        </c:ser>
        <c:dLbls>
          <c:showLegendKey val="0"/>
          <c:showVal val="0"/>
          <c:showCatName val="0"/>
          <c:showSerName val="0"/>
          <c:showPercent val="0"/>
          <c:showBubbleSize val="0"/>
        </c:dLbls>
        <c:gapWidth val="150"/>
        <c:axId val="103137280"/>
        <c:axId val="1031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03137280"/>
        <c:axId val="103139200"/>
      </c:lineChart>
      <c:dateAx>
        <c:axId val="103137280"/>
        <c:scaling>
          <c:orientation val="minMax"/>
        </c:scaling>
        <c:delete val="1"/>
        <c:axPos val="b"/>
        <c:numFmt formatCode="ge" sourceLinked="1"/>
        <c:majorTickMark val="none"/>
        <c:minorTickMark val="none"/>
        <c:tickLblPos val="none"/>
        <c:crossAx val="103139200"/>
        <c:crosses val="autoZero"/>
        <c:auto val="1"/>
        <c:lblOffset val="100"/>
        <c:baseTimeUnit val="years"/>
      </c:dateAx>
      <c:valAx>
        <c:axId val="1031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79.7</c:v>
                </c:pt>
                <c:pt idx="1">
                  <c:v>70.62</c:v>
                </c:pt>
                <c:pt idx="2">
                  <c:v>61.38</c:v>
                </c:pt>
                <c:pt idx="3">
                  <c:v>63.07</c:v>
                </c:pt>
                <c:pt idx="4">
                  <c:v>70.11</c:v>
                </c:pt>
              </c:numCache>
            </c:numRef>
          </c:val>
        </c:ser>
        <c:dLbls>
          <c:showLegendKey val="0"/>
          <c:showVal val="0"/>
          <c:showCatName val="0"/>
          <c:showSerName val="0"/>
          <c:showPercent val="0"/>
          <c:showBubbleSize val="0"/>
        </c:dLbls>
        <c:gapWidth val="150"/>
        <c:axId val="110439808"/>
        <c:axId val="1104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10439808"/>
        <c:axId val="110441984"/>
      </c:lineChart>
      <c:dateAx>
        <c:axId val="110439808"/>
        <c:scaling>
          <c:orientation val="minMax"/>
        </c:scaling>
        <c:delete val="1"/>
        <c:axPos val="b"/>
        <c:numFmt formatCode="ge" sourceLinked="1"/>
        <c:majorTickMark val="none"/>
        <c:minorTickMark val="none"/>
        <c:tickLblPos val="none"/>
        <c:crossAx val="110441984"/>
        <c:crosses val="autoZero"/>
        <c:auto val="1"/>
        <c:lblOffset val="100"/>
        <c:baseTimeUnit val="years"/>
      </c:dateAx>
      <c:valAx>
        <c:axId val="11044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3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252.52</c:v>
                </c:pt>
                <c:pt idx="1">
                  <c:v>291.61</c:v>
                </c:pt>
                <c:pt idx="2">
                  <c:v>338.29</c:v>
                </c:pt>
                <c:pt idx="3">
                  <c:v>337.19</c:v>
                </c:pt>
                <c:pt idx="4">
                  <c:v>305.58</c:v>
                </c:pt>
              </c:numCache>
            </c:numRef>
          </c:val>
        </c:ser>
        <c:dLbls>
          <c:showLegendKey val="0"/>
          <c:showVal val="0"/>
          <c:showCatName val="0"/>
          <c:showSerName val="0"/>
          <c:showPercent val="0"/>
          <c:showBubbleSize val="0"/>
        </c:dLbls>
        <c:gapWidth val="150"/>
        <c:axId val="110464000"/>
        <c:axId val="1104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10464000"/>
        <c:axId val="110470272"/>
      </c:lineChart>
      <c:dateAx>
        <c:axId val="110464000"/>
        <c:scaling>
          <c:orientation val="minMax"/>
        </c:scaling>
        <c:delete val="1"/>
        <c:axPos val="b"/>
        <c:numFmt formatCode="ge" sourceLinked="1"/>
        <c:majorTickMark val="none"/>
        <c:minorTickMark val="none"/>
        <c:tickLblPos val="none"/>
        <c:crossAx val="110470272"/>
        <c:crosses val="autoZero"/>
        <c:auto val="1"/>
        <c:lblOffset val="100"/>
        <c:baseTimeUnit val="years"/>
      </c:dateAx>
      <c:valAx>
        <c:axId val="1104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村田町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11515</v>
      </c>
      <c r="AM8" s="64"/>
      <c r="AN8" s="64"/>
      <c r="AO8" s="64"/>
      <c r="AP8" s="64"/>
      <c r="AQ8" s="64"/>
      <c r="AR8" s="64"/>
      <c r="AS8" s="64"/>
      <c r="AT8" s="63">
        <f>データ!S6</f>
        <v>78.38</v>
      </c>
      <c r="AU8" s="63"/>
      <c r="AV8" s="63"/>
      <c r="AW8" s="63"/>
      <c r="AX8" s="63"/>
      <c r="AY8" s="63"/>
      <c r="AZ8" s="63"/>
      <c r="BA8" s="63"/>
      <c r="BB8" s="63">
        <f>データ!T6</f>
        <v>146.91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62.53</v>
      </c>
      <c r="Q10" s="63"/>
      <c r="R10" s="63"/>
      <c r="S10" s="63"/>
      <c r="T10" s="63"/>
      <c r="U10" s="63"/>
      <c r="V10" s="63"/>
      <c r="W10" s="63">
        <f>データ!P6</f>
        <v>100.46</v>
      </c>
      <c r="X10" s="63"/>
      <c r="Y10" s="63"/>
      <c r="Z10" s="63"/>
      <c r="AA10" s="63"/>
      <c r="AB10" s="63"/>
      <c r="AC10" s="63"/>
      <c r="AD10" s="64">
        <f>データ!Q6</f>
        <v>3655</v>
      </c>
      <c r="AE10" s="64"/>
      <c r="AF10" s="64"/>
      <c r="AG10" s="64"/>
      <c r="AH10" s="64"/>
      <c r="AI10" s="64"/>
      <c r="AJ10" s="64"/>
      <c r="AK10" s="2"/>
      <c r="AL10" s="64">
        <f>データ!U6</f>
        <v>7155</v>
      </c>
      <c r="AM10" s="64"/>
      <c r="AN10" s="64"/>
      <c r="AO10" s="64"/>
      <c r="AP10" s="64"/>
      <c r="AQ10" s="64"/>
      <c r="AR10" s="64"/>
      <c r="AS10" s="64"/>
      <c r="AT10" s="63">
        <f>データ!V6</f>
        <v>3.68</v>
      </c>
      <c r="AU10" s="63"/>
      <c r="AV10" s="63"/>
      <c r="AW10" s="63"/>
      <c r="AX10" s="63"/>
      <c r="AY10" s="63"/>
      <c r="AZ10" s="63"/>
      <c r="BA10" s="63"/>
      <c r="BB10" s="63">
        <f>データ!W6</f>
        <v>1944.29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43222</v>
      </c>
      <c r="D6" s="31">
        <f t="shared" si="3"/>
        <v>47</v>
      </c>
      <c r="E6" s="31">
        <f t="shared" si="3"/>
        <v>17</v>
      </c>
      <c r="F6" s="31">
        <f t="shared" si="3"/>
        <v>1</v>
      </c>
      <c r="G6" s="31">
        <f t="shared" si="3"/>
        <v>0</v>
      </c>
      <c r="H6" s="31" t="str">
        <f t="shared" si="3"/>
        <v>宮城県　村田町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62.53</v>
      </c>
      <c r="P6" s="32">
        <f t="shared" si="3"/>
        <v>100.46</v>
      </c>
      <c r="Q6" s="32">
        <f t="shared" si="3"/>
        <v>3655</v>
      </c>
      <c r="R6" s="32">
        <f t="shared" si="3"/>
        <v>11515</v>
      </c>
      <c r="S6" s="32">
        <f t="shared" si="3"/>
        <v>78.38</v>
      </c>
      <c r="T6" s="32">
        <f t="shared" si="3"/>
        <v>146.91</v>
      </c>
      <c r="U6" s="32">
        <f t="shared" si="3"/>
        <v>7155</v>
      </c>
      <c r="V6" s="32">
        <f t="shared" si="3"/>
        <v>3.68</v>
      </c>
      <c r="W6" s="32">
        <f t="shared" si="3"/>
        <v>1944.29</v>
      </c>
      <c r="X6" s="33">
        <f>IF(X7="",NA(),X7)</f>
        <v>82.5</v>
      </c>
      <c r="Y6" s="33">
        <f t="shared" ref="Y6:AG6" si="4">IF(Y7="",NA(),Y7)</f>
        <v>82.98</v>
      </c>
      <c r="Z6" s="33">
        <f t="shared" si="4"/>
        <v>48.89</v>
      </c>
      <c r="AA6" s="33">
        <f t="shared" si="4"/>
        <v>61.84</v>
      </c>
      <c r="AB6" s="33">
        <f t="shared" si="4"/>
        <v>66.709999999999994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1888.71</v>
      </c>
      <c r="BF6" s="33">
        <f t="shared" ref="BF6:BN6" si="7">IF(BF7="",NA(),BF7)</f>
        <v>1672.5</v>
      </c>
      <c r="BG6" s="33">
        <f t="shared" si="7"/>
        <v>1711.68</v>
      </c>
      <c r="BH6" s="33">
        <f t="shared" si="7"/>
        <v>1620.37</v>
      </c>
      <c r="BI6" s="33">
        <f t="shared" si="7"/>
        <v>1421.92</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79.7</v>
      </c>
      <c r="BQ6" s="33">
        <f t="shared" ref="BQ6:BY6" si="8">IF(BQ7="",NA(),BQ7)</f>
        <v>70.62</v>
      </c>
      <c r="BR6" s="33">
        <f t="shared" si="8"/>
        <v>61.38</v>
      </c>
      <c r="BS6" s="33">
        <f t="shared" si="8"/>
        <v>63.07</v>
      </c>
      <c r="BT6" s="33">
        <f t="shared" si="8"/>
        <v>70.11</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252.52</v>
      </c>
      <c r="CB6" s="33">
        <f t="shared" ref="CB6:CJ6" si="9">IF(CB7="",NA(),CB7)</f>
        <v>291.61</v>
      </c>
      <c r="CC6" s="33">
        <f t="shared" si="9"/>
        <v>338.29</v>
      </c>
      <c r="CD6" s="33">
        <f t="shared" si="9"/>
        <v>337.19</v>
      </c>
      <c r="CE6" s="33">
        <f t="shared" si="9"/>
        <v>305.58</v>
      </c>
      <c r="CF6" s="33">
        <f t="shared" si="9"/>
        <v>258.83</v>
      </c>
      <c r="CG6" s="33">
        <f t="shared" si="9"/>
        <v>251.88</v>
      </c>
      <c r="CH6" s="33">
        <f t="shared" si="9"/>
        <v>247.43</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50.74</v>
      </c>
      <c r="CR6" s="33">
        <f t="shared" si="10"/>
        <v>49.29</v>
      </c>
      <c r="CS6" s="33">
        <f t="shared" si="10"/>
        <v>50.32</v>
      </c>
      <c r="CT6" s="33">
        <f t="shared" si="10"/>
        <v>49.89</v>
      </c>
      <c r="CU6" s="33">
        <f t="shared" si="10"/>
        <v>49.39</v>
      </c>
      <c r="CV6" s="32" t="str">
        <f>IF(CV7="","",IF(CV7="-","【-】","【"&amp;SUBSTITUTE(TEXT(CV7,"#,##0.00"),"-","△")&amp;"】"))</f>
        <v>【60.01】</v>
      </c>
      <c r="CW6" s="33">
        <f>IF(CW7="",NA(),CW7)</f>
        <v>88.5</v>
      </c>
      <c r="CX6" s="33">
        <f t="shared" ref="CX6:DF6" si="11">IF(CX7="",NA(),CX7)</f>
        <v>88.33</v>
      </c>
      <c r="CY6" s="33">
        <f t="shared" si="11"/>
        <v>88.01</v>
      </c>
      <c r="CZ6" s="33">
        <f t="shared" si="11"/>
        <v>88</v>
      </c>
      <c r="DA6" s="33">
        <f t="shared" si="11"/>
        <v>87.84</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43222</v>
      </c>
      <c r="D7" s="35">
        <v>47</v>
      </c>
      <c r="E7" s="35">
        <v>17</v>
      </c>
      <c r="F7" s="35">
        <v>1</v>
      </c>
      <c r="G7" s="35">
        <v>0</v>
      </c>
      <c r="H7" s="35" t="s">
        <v>96</v>
      </c>
      <c r="I7" s="35" t="s">
        <v>97</v>
      </c>
      <c r="J7" s="35" t="s">
        <v>98</v>
      </c>
      <c r="K7" s="35" t="s">
        <v>99</v>
      </c>
      <c r="L7" s="35" t="s">
        <v>100</v>
      </c>
      <c r="M7" s="36" t="s">
        <v>101</v>
      </c>
      <c r="N7" s="36" t="s">
        <v>102</v>
      </c>
      <c r="O7" s="36">
        <v>62.53</v>
      </c>
      <c r="P7" s="36">
        <v>100.46</v>
      </c>
      <c r="Q7" s="36">
        <v>3655</v>
      </c>
      <c r="R7" s="36">
        <v>11515</v>
      </c>
      <c r="S7" s="36">
        <v>78.38</v>
      </c>
      <c r="T7" s="36">
        <v>146.91</v>
      </c>
      <c r="U7" s="36">
        <v>7155</v>
      </c>
      <c r="V7" s="36">
        <v>3.68</v>
      </c>
      <c r="W7" s="36">
        <v>1944.29</v>
      </c>
      <c r="X7" s="36">
        <v>82.5</v>
      </c>
      <c r="Y7" s="36">
        <v>82.98</v>
      </c>
      <c r="Z7" s="36">
        <v>48.89</v>
      </c>
      <c r="AA7" s="36">
        <v>61.84</v>
      </c>
      <c r="AB7" s="36">
        <v>66.709999999999994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1888.71</v>
      </c>
      <c r="BF7" s="36">
        <v>1672.5</v>
      </c>
      <c r="BG7" s="36">
        <v>1711.68</v>
      </c>
      <c r="BH7" s="36">
        <v>1620.37</v>
      </c>
      <c r="BI7" s="36">
        <v>1421.92</v>
      </c>
      <c r="BJ7" s="36">
        <v>1365.62</v>
      </c>
      <c r="BK7" s="36">
        <v>1309.43</v>
      </c>
      <c r="BL7" s="36">
        <v>1306.92</v>
      </c>
      <c r="BM7" s="36">
        <v>1203.71</v>
      </c>
      <c r="BN7" s="36">
        <v>1162.3599999999999</v>
      </c>
      <c r="BO7" s="36">
        <v>763.62</v>
      </c>
      <c r="BP7" s="36">
        <v>79.7</v>
      </c>
      <c r="BQ7" s="36">
        <v>70.62</v>
      </c>
      <c r="BR7" s="36">
        <v>61.38</v>
      </c>
      <c r="BS7" s="36">
        <v>63.07</v>
      </c>
      <c r="BT7" s="36">
        <v>70.11</v>
      </c>
      <c r="BU7" s="36">
        <v>65.98</v>
      </c>
      <c r="BV7" s="36">
        <v>67.59</v>
      </c>
      <c r="BW7" s="36">
        <v>68.510000000000005</v>
      </c>
      <c r="BX7" s="36">
        <v>69.739999999999995</v>
      </c>
      <c r="BY7" s="36">
        <v>68.209999999999994</v>
      </c>
      <c r="BZ7" s="36">
        <v>98.53</v>
      </c>
      <c r="CA7" s="36">
        <v>252.52</v>
      </c>
      <c r="CB7" s="36">
        <v>291.61</v>
      </c>
      <c r="CC7" s="36">
        <v>338.29</v>
      </c>
      <c r="CD7" s="36">
        <v>337.19</v>
      </c>
      <c r="CE7" s="36">
        <v>305.58</v>
      </c>
      <c r="CF7" s="36">
        <v>258.83</v>
      </c>
      <c r="CG7" s="36">
        <v>251.88</v>
      </c>
      <c r="CH7" s="36">
        <v>247.43</v>
      </c>
      <c r="CI7" s="36">
        <v>248.89</v>
      </c>
      <c r="CJ7" s="36">
        <v>250.84</v>
      </c>
      <c r="CK7" s="36">
        <v>139.69999999999999</v>
      </c>
      <c r="CL7" s="36" t="s">
        <v>101</v>
      </c>
      <c r="CM7" s="36" t="s">
        <v>101</v>
      </c>
      <c r="CN7" s="36" t="s">
        <v>101</v>
      </c>
      <c r="CO7" s="36" t="s">
        <v>101</v>
      </c>
      <c r="CP7" s="36" t="s">
        <v>101</v>
      </c>
      <c r="CQ7" s="36">
        <v>50.74</v>
      </c>
      <c r="CR7" s="36">
        <v>49.29</v>
      </c>
      <c r="CS7" s="36">
        <v>50.32</v>
      </c>
      <c r="CT7" s="36">
        <v>49.89</v>
      </c>
      <c r="CU7" s="36">
        <v>49.39</v>
      </c>
      <c r="CV7" s="36">
        <v>60.01</v>
      </c>
      <c r="CW7" s="36">
        <v>88.5</v>
      </c>
      <c r="CX7" s="36">
        <v>88.33</v>
      </c>
      <c r="CY7" s="36">
        <v>88.01</v>
      </c>
      <c r="CZ7" s="36">
        <v>88</v>
      </c>
      <c r="DA7" s="36">
        <v>87.84</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2017-02-08T02:44:47Z</dcterms:created>
  <dcterms:modified xsi:type="dcterms:W3CDTF">2017-02-13T04:23:46Z</dcterms:modified>
  <cp:category/>
</cp:coreProperties>
</file>