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<sst xmlns="http://schemas.openxmlformats.org/spreadsheetml/2006/main" count="221" uniqueCount="110">
  <si>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</si>
  <si>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</si>
  <si>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</si>
  <si>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</si>
  <si>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</si>
  <si>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</si>
  <si>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</si>
  <si>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</si>
  <si>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</si>
  <si>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</si>
  <si>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</si>
  <si>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</si>
  <si>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</si>
  <si>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</si>
  <si>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</si>
  <si>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</si>
  <si>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</si>
  <si>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</si>
  <si>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</si>
  <si>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</si>
  <si>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</si>
  <si>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</si>
  <si>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</si>
  <si>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</si>
  <si>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</si>
  <si>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</si>
  <si>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</si>
  <si>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</si>
  <si>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</si>
  <si>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</si>
  <si>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</si>
  <si>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</si>
  <si>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</si>
  <si>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</si>
  <si>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</si>
  <si>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</si>
  <si>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</si>
  <si>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</si>
  <si>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</si>
  <si>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</si>
  <si>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</si>
  <si>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</si>
  <si>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</si>
  <si>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</si>
  <si>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</si>
  <si>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</si>
  <si>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</si>
  <si>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</si>
  <si>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</si>
  <si>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</si>
  <si>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</si>
  <si>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</si>
  <si>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</si>
  <si>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</si>
  <si>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</si>
  <si>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</si>
  <si>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</si>
  <si>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</si>
  <si>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</si>
  <si>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</si>
  <si>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</si>
  <si>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</si>
  <si>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</si>
  <si>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</si>
  <si>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</si>
  <si>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</si>
  <si>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</si>
  <si>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</si>
  <si>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</si>
  <si>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</si>
  <si>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</si>
  <si>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</si>
  <si>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</si>
  <si>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</si>
  <si>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</si>
  <si>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</si>
  <si>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</si>
  <si>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</si>
  <si>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</si>
  <si>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</si>
  <si>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</si>
  <si>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</si>
  <si>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</si>
  <si>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</si>
  <si>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</si>
  <si>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</si>
  <si>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</si>
  <si>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</si>
  <si>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</si>
  <si>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</si>
  <si>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</si>
  <si>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</si>
  <si>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</si>
  <si>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</si>
  <si>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</si>
  <si>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東松島市</t>
  </si>
  <si>
    <t>法非適用</t>
  </si>
  <si>
    <t>下水道事業</t>
  </si>
  <si>
    <t>公共下水道</t>
  </si>
  <si>
    <t>Bd2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</si>
  <si>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</si>
  <si>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</si>
  <si>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</si>
  <si>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</si>
  <si>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</si>
  <si>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</si>
  <si>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</si>
  <si>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下水道施設の年数の経過とともに、劣化や老朽化が原因で処理機能の低下も考えられる。下水道施設の持続的な機能確保を図るためのストックマネジメント計画を策定し、適切な維持管理に加えて、長寿命化対策を含めた計画的な改築に取り組んでいく。</t>
    <rPh sb="41" eb="44">
      <t>ゲスイドウ</t>
    </rPh>
    <rPh sb="44" eb="46">
      <t>シセツ</t>
    </rPh>
    <phoneticPr fontId="4"/>
  </si>
  <si>
    <t>　経営においては、事業運営に必要な経費をその経営に伴う収入（使用料収入）ですべて賄うこととしているが、すべてを賄えていないのが現状である。また、企業債残高も増加の傾向にある。適正な受益者負担と安定した事業運営を図るため、社会情勢や財政状況の把握による的確な収支見通しを行い、計画的な料金改定による財源の確保と下水道計画の見直しによる計画的な整備、コスト削減による維持管理による事業費の抑制に取り組んでいく。
　また、下水道事業の目的でもある公共用水域の水質保全や生活環境の改善のため、下水道への接続促進を図り、効率的な施設利用に取り組んでいく。</t>
    <rPh sb="1" eb="3">
      <t>ケイエイ</t>
    </rPh>
    <rPh sb="9" eb="11">
      <t>ジギョウ</t>
    </rPh>
    <rPh sb="11" eb="13">
      <t>ウンエイ</t>
    </rPh>
    <rPh sb="14" eb="16">
      <t>ヒツヨウ</t>
    </rPh>
    <rPh sb="17" eb="19">
      <t>ケイヒ</t>
    </rPh>
    <rPh sb="22" eb="24">
      <t>ケイエイ</t>
    </rPh>
    <rPh sb="25" eb="26">
      <t>トモナ</t>
    </rPh>
    <rPh sb="27" eb="29">
      <t>シュウニュウ</t>
    </rPh>
    <rPh sb="30" eb="33">
      <t>シヨウリョウ</t>
    </rPh>
    <rPh sb="33" eb="35">
      <t>シュウニュウ</t>
    </rPh>
    <rPh sb="40" eb="41">
      <t>マカナ</t>
    </rPh>
    <rPh sb="55" eb="56">
      <t>マカナ</t>
    </rPh>
    <rPh sb="63" eb="65">
      <t>ゲンジョウ</t>
    </rPh>
    <rPh sb="72" eb="74">
      <t>キギョウ</t>
    </rPh>
    <rPh sb="74" eb="75">
      <t>サイ</t>
    </rPh>
    <rPh sb="75" eb="77">
      <t>ザンダカ</t>
    </rPh>
    <rPh sb="78" eb="80">
      <t>ゾウカ</t>
    </rPh>
    <rPh sb="81" eb="83">
      <t>ケイコウ</t>
    </rPh>
    <rPh sb="87" eb="89">
      <t>テキセイ</t>
    </rPh>
    <rPh sb="90" eb="93">
      <t>ジュエキシャ</t>
    </rPh>
    <rPh sb="93" eb="95">
      <t>フタン</t>
    </rPh>
    <rPh sb="96" eb="98">
      <t>アンテイ</t>
    </rPh>
    <rPh sb="100" eb="102">
      <t>ジギョウ</t>
    </rPh>
    <rPh sb="102" eb="104">
      <t>ウンエイ</t>
    </rPh>
    <rPh sb="105" eb="106">
      <t>ハカ</t>
    </rPh>
    <rPh sb="110" eb="112">
      <t>シャカイ</t>
    </rPh>
    <rPh sb="112" eb="114">
      <t>ジョウセイ</t>
    </rPh>
    <rPh sb="115" eb="117">
      <t>ザイセイ</t>
    </rPh>
    <rPh sb="117" eb="119">
      <t>ジョウキョウ</t>
    </rPh>
    <rPh sb="120" eb="122">
      <t>ハアク</t>
    </rPh>
    <rPh sb="125" eb="127">
      <t>テキカク</t>
    </rPh>
    <rPh sb="128" eb="130">
      <t>シュウシ</t>
    </rPh>
    <rPh sb="130" eb="132">
      <t>ミトオ</t>
    </rPh>
    <rPh sb="134" eb="135">
      <t>オコナ</t>
    </rPh>
    <rPh sb="137" eb="140">
      <t>ケイカクテキ</t>
    </rPh>
    <rPh sb="141" eb="143">
      <t>リョウキン</t>
    </rPh>
    <rPh sb="143" eb="145">
      <t>カイテイ</t>
    </rPh>
    <rPh sb="148" eb="150">
      <t>ザイゲン</t>
    </rPh>
    <rPh sb="151" eb="153">
      <t>カクホ</t>
    </rPh>
    <rPh sb="154" eb="157">
      <t>ゲスイドウ</t>
    </rPh>
    <rPh sb="157" eb="159">
      <t>ケイカク</t>
    </rPh>
    <rPh sb="160" eb="162">
      <t>ミナオ</t>
    </rPh>
    <rPh sb="166" eb="169">
      <t>ケイカクテキ</t>
    </rPh>
    <rPh sb="176" eb="178">
      <t>サクゲン</t>
    </rPh>
    <rPh sb="242" eb="245">
      <t>ゲスイドウ</t>
    </rPh>
    <rPh sb="247" eb="249">
      <t>セツゾク</t>
    </rPh>
    <rPh sb="249" eb="251">
      <t>ソクシン</t>
    </rPh>
    <rPh sb="252" eb="253">
      <t>ハカ</t>
    </rPh>
    <rPh sb="255" eb="258">
      <t>コウリツテキ</t>
    </rPh>
    <rPh sb="259" eb="261">
      <t>シセツ</t>
    </rPh>
    <rPh sb="261" eb="263">
      <t>リヨウ</t>
    </rPh>
    <phoneticPr fontId="4"/>
  </si>
  <si>
    <t>　収益的収支比率は、前年度から1.1％減の77.91％で単年度収支の赤字幅が広がっている。料金改定による適正な使用料収入の確保とコスト削減による維持管理費の抑制などに取り組んでいく。
　企業債残高対事業規模比率は、類似団体平均値に比べ、高い数値となっている。これは東日本大震災の復興事業に伴う借入によるもので、復興・創生期間の32年度まで高い数値で推移する。
　経費回収率は、類似団体平均値より低い数値となっており、64.71％で汚水処理に係る費用が使用料収入ですべて賄えていない状況にある。料金改定による適正な使用料収入の確保とコスト削減による維持管理費の抑制などに取り組んでいく。
　汚水処理原価は、類似団体平均値に比べ、高い数値となっている。これは汚水処理に要した費用が多くかかっているものであり、コスト削減による維持管理費の抑制に取り組んでいく。併せて、接続推進による有収水量の確保に取り組んでいく。
　施設利用率は、処理能力に対する、処理水量の割合を示すものである。前年度から大きく減少しているが、これは処理能力の数値を適正にしたことによるものである。類似団体平均値を下回っており、今後は、効率的な施設利用に取り組んでいく。
　水洗化率は、前年度から1.93％増の80.89％で下水道への接続が進んでいる。しかし、100％未満であり汚水処理が適切に行われていない状況にある。公共用水域の水質保全や生活環境の改善、また使用料収入の確保の観点から、下水道について広く市民に周知を図り、水洗化率の向上に取り組んでいく。</t>
    <rPh sb="10" eb="13">
      <t>ゼンネンド</t>
    </rPh>
    <rPh sb="19" eb="20">
      <t>ゲン</t>
    </rPh>
    <rPh sb="36" eb="37">
      <t>ハバ</t>
    </rPh>
    <rPh sb="38" eb="39">
      <t>ヒロ</t>
    </rPh>
    <rPh sb="45" eb="47">
      <t>リョウキン</t>
    </rPh>
    <rPh sb="47" eb="49">
      <t>カイテイ</t>
    </rPh>
    <rPh sb="52" eb="54">
      <t>テキセイ</t>
    </rPh>
    <rPh sb="61" eb="63">
      <t>カクホ</t>
    </rPh>
    <rPh sb="132" eb="133">
      <t>ヒガシ</t>
    </rPh>
    <rPh sb="133" eb="135">
      <t>ニホン</t>
    </rPh>
    <rPh sb="135" eb="138">
      <t>ダイシンサイ</t>
    </rPh>
    <rPh sb="139" eb="141">
      <t>フッコウ</t>
    </rPh>
    <rPh sb="141" eb="143">
      <t>ジギョウ</t>
    </rPh>
    <rPh sb="146" eb="148">
      <t>カリイレ</t>
    </rPh>
    <rPh sb="155" eb="157">
      <t>フッコウ</t>
    </rPh>
    <rPh sb="165" eb="167">
      <t>ネンド</t>
    </rPh>
    <rPh sb="169" eb="170">
      <t>タカ</t>
    </rPh>
    <rPh sb="171" eb="173">
      <t>スウチ</t>
    </rPh>
    <rPh sb="174" eb="176">
      <t>スイイ</t>
    </rPh>
    <rPh sb="228" eb="230">
      <t>シュウニュウ</t>
    </rPh>
    <rPh sb="327" eb="329">
      <t>オスイ</t>
    </rPh>
    <rPh sb="329" eb="331">
      <t>ショリ</t>
    </rPh>
    <rPh sb="332" eb="333">
      <t>ヨウ</t>
    </rPh>
    <rPh sb="335" eb="337">
      <t>ヒヨウ</t>
    </rPh>
    <rPh sb="338" eb="339">
      <t>オオ</t>
    </rPh>
    <rPh sb="369" eb="370">
      <t>ト</t>
    </rPh>
    <rPh sb="371" eb="372">
      <t>ク</t>
    </rPh>
    <rPh sb="377" eb="378">
      <t>アワ</t>
    </rPh>
    <rPh sb="383" eb="385">
      <t>スイシン</t>
    </rPh>
    <rPh sb="388" eb="390">
      <t>ユウシュウ</t>
    </rPh>
    <rPh sb="390" eb="392">
      <t>スイリョウ</t>
    </rPh>
    <rPh sb="393" eb="395">
      <t>カクホ</t>
    </rPh>
    <rPh sb="406" eb="408">
      <t>シセツ</t>
    </rPh>
    <rPh sb="408" eb="410">
      <t>リヨウ</t>
    </rPh>
    <rPh sb="410" eb="411">
      <t>リツ</t>
    </rPh>
    <rPh sb="413" eb="415">
      <t>ショリ</t>
    </rPh>
    <rPh sb="415" eb="417">
      <t>ノウリョク</t>
    </rPh>
    <rPh sb="418" eb="419">
      <t>タイ</t>
    </rPh>
    <rPh sb="422" eb="424">
      <t>ショリ</t>
    </rPh>
    <rPh sb="424" eb="426">
      <t>スイリョウ</t>
    </rPh>
    <rPh sb="427" eb="429">
      <t>ワリアイ</t>
    </rPh>
    <rPh sb="430" eb="431">
      <t>シメ</t>
    </rPh>
    <rPh sb="438" eb="441">
      <t>ゼンネンド</t>
    </rPh>
    <rPh sb="443" eb="444">
      <t>オオ</t>
    </rPh>
    <rPh sb="446" eb="448">
      <t>ゲンショウ</t>
    </rPh>
    <rPh sb="457" eb="459">
      <t>ショリ</t>
    </rPh>
    <rPh sb="459" eb="461">
      <t>ノウリョク</t>
    </rPh>
    <rPh sb="462" eb="464">
      <t>スウチ</t>
    </rPh>
    <rPh sb="465" eb="467">
      <t>テキセイ</t>
    </rPh>
    <rPh sb="489" eb="491">
      <t>シタマワ</t>
    </rPh>
    <rPh sb="496" eb="498">
      <t>コンゴ</t>
    </rPh>
    <rPh sb="509" eb="510">
      <t>ト</t>
    </rPh>
    <rPh sb="511" eb="512">
      <t>ク</t>
    </rPh>
    <rPh sb="544" eb="547">
      <t>ゲスイドウ</t>
    </rPh>
    <rPh sb="549" eb="551">
      <t>セツゾク</t>
    </rPh>
    <rPh sb="552" eb="553">
      <t>スス</t>
    </rPh>
    <rPh sb="566" eb="568">
      <t>ミマン</t>
    </rPh>
    <rPh sb="627" eb="630">
      <t>ゲスイドウ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</si>
</sst>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7777664"/>
        <c:axId val="8777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0.1</c:v>
                </c:pt>
                <c:pt idx="2">
                  <c:v>7.0000000000000007E-2</c:v>
                </c:pt>
                <c:pt idx="3">
                  <c:v>0.04</c:v>
                </c:pt>
                <c:pt idx="4">
                  <c:v>0.38</c:v>
                </c:pt>
              </c:numCache>
            </c:numRef>
          </c:val>
          <c:smooth val="0"/>
        </c:ser>
        <c:dLbls>
          <c:showLegendKey val="0"/>
          <c:showVal val="0"/>
          <c:showCatName val="0"/>
          <c:showSerName val="0"/>
          <c:showPercent val="0"/>
          <c:showBubbleSize val="0"/>
        </c:dLbls>
        <c:marker val="1"/>
        <c:smooth val="0"/>
        <c:axId val="87777664"/>
        <c:axId val="87779584"/>
      </c:lineChart>
      <c:dateAx>
        <c:axId val="87777664"/>
        <c:scaling>
          <c:orientation val="minMax"/>
        </c:scaling>
        <c:delete val="1"/>
        <c:axPos val="b"/>
        <c:numFmt formatCode="ge" sourceLinked="1"/>
        <c:majorTickMark val="none"/>
        <c:minorTickMark val="none"/>
        <c:tickLblPos val="none"/>
        <c:crossAx val="87779584"/>
        <c:crosses val="autoZero"/>
        <c:auto val="1"/>
        <c:lblOffset val="100"/>
        <c:baseTimeUnit val="years"/>
      </c:dateAx>
      <c:valAx>
        <c:axId val="8777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7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750.27</c:v>
                </c:pt>
                <c:pt idx="1">
                  <c:v>777.97</c:v>
                </c:pt>
                <c:pt idx="2">
                  <c:v>833.24</c:v>
                </c:pt>
                <c:pt idx="3">
                  <c:v>870.81</c:v>
                </c:pt>
                <c:pt idx="4">
                  <c:v>40.24</c:v>
                </c:pt>
              </c:numCache>
            </c:numRef>
          </c:val>
        </c:ser>
        <c:dLbls>
          <c:showLegendKey val="0"/>
          <c:showVal val="0"/>
          <c:showCatName val="0"/>
          <c:showSerName val="0"/>
          <c:showPercent val="0"/>
          <c:showBubbleSize val="0"/>
        </c:dLbls>
        <c:gapWidth val="150"/>
        <c:axId val="124269312"/>
        <c:axId val="12427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53.79</c:v>
                </c:pt>
                <c:pt idx="1">
                  <c:v>55.41</c:v>
                </c:pt>
                <c:pt idx="2">
                  <c:v>55.81</c:v>
                </c:pt>
                <c:pt idx="3">
                  <c:v>54.44</c:v>
                </c:pt>
                <c:pt idx="4">
                  <c:v>60</c:v>
                </c:pt>
              </c:numCache>
            </c:numRef>
          </c:val>
          <c:smooth val="0"/>
        </c:ser>
        <c:dLbls>
          <c:showLegendKey val="0"/>
          <c:showVal val="0"/>
          <c:showCatName val="0"/>
          <c:showSerName val="0"/>
          <c:showPercent val="0"/>
          <c:showBubbleSize val="0"/>
        </c:dLbls>
        <c:marker val="1"/>
        <c:smooth val="0"/>
        <c:axId val="124269312"/>
        <c:axId val="124271232"/>
      </c:lineChart>
      <c:dateAx>
        <c:axId val="124269312"/>
        <c:scaling>
          <c:orientation val="minMax"/>
        </c:scaling>
        <c:delete val="1"/>
        <c:axPos val="b"/>
        <c:numFmt formatCode="ge" sourceLinked="1"/>
        <c:majorTickMark val="none"/>
        <c:minorTickMark val="none"/>
        <c:tickLblPos val="none"/>
        <c:crossAx val="124271232"/>
        <c:crosses val="autoZero"/>
        <c:auto val="1"/>
        <c:lblOffset val="100"/>
        <c:baseTimeUnit val="years"/>
      </c:dateAx>
      <c:valAx>
        <c:axId val="12427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26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76.77</c:v>
                </c:pt>
                <c:pt idx="1">
                  <c:v>74.75</c:v>
                </c:pt>
                <c:pt idx="2">
                  <c:v>78.14</c:v>
                </c:pt>
                <c:pt idx="3">
                  <c:v>78.959999999999994</c:v>
                </c:pt>
                <c:pt idx="4">
                  <c:v>80.89</c:v>
                </c:pt>
              </c:numCache>
            </c:numRef>
          </c:val>
        </c:ser>
        <c:dLbls>
          <c:showLegendKey val="0"/>
          <c:showVal val="0"/>
          <c:showCatName val="0"/>
          <c:showSerName val="0"/>
          <c:showPercent val="0"/>
          <c:showBubbleSize val="0"/>
        </c:dLbls>
        <c:gapWidth val="150"/>
        <c:axId val="124309888"/>
        <c:axId val="12431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83.76</c:v>
                </c:pt>
                <c:pt idx="1">
                  <c:v>84.12</c:v>
                </c:pt>
                <c:pt idx="2">
                  <c:v>84.41</c:v>
                </c:pt>
                <c:pt idx="3">
                  <c:v>84.2</c:v>
                </c:pt>
                <c:pt idx="4">
                  <c:v>86.78</c:v>
                </c:pt>
              </c:numCache>
            </c:numRef>
          </c:val>
          <c:smooth val="0"/>
        </c:ser>
        <c:dLbls>
          <c:showLegendKey val="0"/>
          <c:showVal val="0"/>
          <c:showCatName val="0"/>
          <c:showSerName val="0"/>
          <c:showPercent val="0"/>
          <c:showBubbleSize val="0"/>
        </c:dLbls>
        <c:marker val="1"/>
        <c:smooth val="0"/>
        <c:axId val="124309888"/>
        <c:axId val="124311808"/>
      </c:lineChart>
      <c:dateAx>
        <c:axId val="124309888"/>
        <c:scaling>
          <c:orientation val="minMax"/>
        </c:scaling>
        <c:delete val="1"/>
        <c:axPos val="b"/>
        <c:numFmt formatCode="ge" sourceLinked="1"/>
        <c:majorTickMark val="none"/>
        <c:minorTickMark val="none"/>
        <c:tickLblPos val="none"/>
        <c:crossAx val="124311808"/>
        <c:crosses val="autoZero"/>
        <c:auto val="1"/>
        <c:lblOffset val="100"/>
        <c:baseTimeUnit val="years"/>
      </c:dateAx>
      <c:valAx>
        <c:axId val="12431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30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116.22</c:v>
                </c:pt>
                <c:pt idx="1">
                  <c:v>67.400000000000006</c:v>
                </c:pt>
                <c:pt idx="2">
                  <c:v>82.54</c:v>
                </c:pt>
                <c:pt idx="3">
                  <c:v>79.010000000000005</c:v>
                </c:pt>
                <c:pt idx="4">
                  <c:v>77.91</c:v>
                </c:pt>
              </c:numCache>
            </c:numRef>
          </c:val>
        </c:ser>
        <c:dLbls>
          <c:showLegendKey val="0"/>
          <c:showVal val="0"/>
          <c:showCatName val="0"/>
          <c:showSerName val="0"/>
          <c:showPercent val="0"/>
          <c:showBubbleSize val="0"/>
        </c:dLbls>
        <c:gapWidth val="150"/>
        <c:axId val="87805952"/>
        <c:axId val="8780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805952"/>
        <c:axId val="87807872"/>
      </c:lineChart>
      <c:dateAx>
        <c:axId val="87805952"/>
        <c:scaling>
          <c:orientation val="minMax"/>
        </c:scaling>
        <c:delete val="1"/>
        <c:axPos val="b"/>
        <c:numFmt formatCode="ge" sourceLinked="1"/>
        <c:majorTickMark val="none"/>
        <c:minorTickMark val="none"/>
        <c:tickLblPos val="none"/>
        <c:crossAx val="87807872"/>
        <c:crosses val="autoZero"/>
        <c:auto val="1"/>
        <c:lblOffset val="100"/>
        <c:baseTimeUnit val="years"/>
      </c:dateAx>
      <c:valAx>
        <c:axId val="8780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0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817600"/>
        <c:axId val="11542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817600"/>
        <c:axId val="115422720"/>
      </c:lineChart>
      <c:dateAx>
        <c:axId val="87817600"/>
        <c:scaling>
          <c:orientation val="minMax"/>
        </c:scaling>
        <c:delete val="1"/>
        <c:axPos val="b"/>
        <c:numFmt formatCode="ge" sourceLinked="1"/>
        <c:majorTickMark val="none"/>
        <c:minorTickMark val="none"/>
        <c:tickLblPos val="none"/>
        <c:crossAx val="115422720"/>
        <c:crosses val="autoZero"/>
        <c:auto val="1"/>
        <c:lblOffset val="100"/>
        <c:baseTimeUnit val="years"/>
      </c:dateAx>
      <c:valAx>
        <c:axId val="11542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1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5457024"/>
        <c:axId val="11545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5457024"/>
        <c:axId val="115459200"/>
      </c:lineChart>
      <c:dateAx>
        <c:axId val="115457024"/>
        <c:scaling>
          <c:orientation val="minMax"/>
        </c:scaling>
        <c:delete val="1"/>
        <c:axPos val="b"/>
        <c:numFmt formatCode="ge" sourceLinked="1"/>
        <c:majorTickMark val="none"/>
        <c:minorTickMark val="none"/>
        <c:tickLblPos val="none"/>
        <c:crossAx val="115459200"/>
        <c:crosses val="autoZero"/>
        <c:auto val="1"/>
        <c:lblOffset val="100"/>
        <c:baseTimeUnit val="years"/>
      </c:dateAx>
      <c:valAx>
        <c:axId val="11545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45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4007168"/>
        <c:axId val="12400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4007168"/>
        <c:axId val="124009088"/>
      </c:lineChart>
      <c:dateAx>
        <c:axId val="124007168"/>
        <c:scaling>
          <c:orientation val="minMax"/>
        </c:scaling>
        <c:delete val="1"/>
        <c:axPos val="b"/>
        <c:numFmt formatCode="ge" sourceLinked="1"/>
        <c:majorTickMark val="none"/>
        <c:minorTickMark val="none"/>
        <c:tickLblPos val="none"/>
        <c:crossAx val="124009088"/>
        <c:crosses val="autoZero"/>
        <c:auto val="1"/>
        <c:lblOffset val="100"/>
        <c:baseTimeUnit val="years"/>
      </c:dateAx>
      <c:valAx>
        <c:axId val="12400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00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4052224"/>
        <c:axId val="12405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4052224"/>
        <c:axId val="124054144"/>
      </c:lineChart>
      <c:dateAx>
        <c:axId val="124052224"/>
        <c:scaling>
          <c:orientation val="minMax"/>
        </c:scaling>
        <c:delete val="1"/>
        <c:axPos val="b"/>
        <c:numFmt formatCode="ge" sourceLinked="1"/>
        <c:majorTickMark val="none"/>
        <c:minorTickMark val="none"/>
        <c:tickLblPos val="none"/>
        <c:crossAx val="124054144"/>
        <c:crosses val="autoZero"/>
        <c:auto val="1"/>
        <c:lblOffset val="100"/>
        <c:baseTimeUnit val="years"/>
      </c:dateAx>
      <c:valAx>
        <c:axId val="12405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05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244.81</c:v>
                </c:pt>
                <c:pt idx="1">
                  <c:v>171.77</c:v>
                </c:pt>
                <c:pt idx="2">
                  <c:v>879.84</c:v>
                </c:pt>
                <c:pt idx="3">
                  <c:v>1668.38</c:v>
                </c:pt>
                <c:pt idx="4">
                  <c:v>2024.06</c:v>
                </c:pt>
              </c:numCache>
            </c:numRef>
          </c:val>
        </c:ser>
        <c:dLbls>
          <c:showLegendKey val="0"/>
          <c:showVal val="0"/>
          <c:showCatName val="0"/>
          <c:showSerName val="0"/>
          <c:showPercent val="0"/>
          <c:showBubbleSize val="0"/>
        </c:dLbls>
        <c:gapWidth val="150"/>
        <c:axId val="124088704"/>
        <c:axId val="12409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1334.01</c:v>
                </c:pt>
                <c:pt idx="1">
                  <c:v>1273.52</c:v>
                </c:pt>
                <c:pt idx="2">
                  <c:v>1209.95</c:v>
                </c:pt>
                <c:pt idx="3">
                  <c:v>1136.5</c:v>
                </c:pt>
                <c:pt idx="4">
                  <c:v>1031.56</c:v>
                </c:pt>
              </c:numCache>
            </c:numRef>
          </c:val>
          <c:smooth val="0"/>
        </c:ser>
        <c:dLbls>
          <c:showLegendKey val="0"/>
          <c:showVal val="0"/>
          <c:showCatName val="0"/>
          <c:showSerName val="0"/>
          <c:showPercent val="0"/>
          <c:showBubbleSize val="0"/>
        </c:dLbls>
        <c:marker val="1"/>
        <c:smooth val="0"/>
        <c:axId val="124088704"/>
        <c:axId val="124090624"/>
      </c:lineChart>
      <c:dateAx>
        <c:axId val="124088704"/>
        <c:scaling>
          <c:orientation val="minMax"/>
        </c:scaling>
        <c:delete val="1"/>
        <c:axPos val="b"/>
        <c:numFmt formatCode="ge" sourceLinked="1"/>
        <c:majorTickMark val="none"/>
        <c:minorTickMark val="none"/>
        <c:tickLblPos val="none"/>
        <c:crossAx val="124090624"/>
        <c:crosses val="autoZero"/>
        <c:auto val="1"/>
        <c:lblOffset val="100"/>
        <c:baseTimeUnit val="years"/>
      </c:dateAx>
      <c:valAx>
        <c:axId val="12409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08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97.93</c:v>
                </c:pt>
                <c:pt idx="1">
                  <c:v>81.12</c:v>
                </c:pt>
                <c:pt idx="2">
                  <c:v>68.75</c:v>
                </c:pt>
                <c:pt idx="3">
                  <c:v>62.18</c:v>
                </c:pt>
                <c:pt idx="4">
                  <c:v>64.709999999999994</c:v>
                </c:pt>
              </c:numCache>
            </c:numRef>
          </c:val>
        </c:ser>
        <c:dLbls>
          <c:showLegendKey val="0"/>
          <c:showVal val="0"/>
          <c:showCatName val="0"/>
          <c:showSerName val="0"/>
          <c:showPercent val="0"/>
          <c:showBubbleSize val="0"/>
        </c:dLbls>
        <c:gapWidth val="150"/>
        <c:axId val="124102912"/>
        <c:axId val="12413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67.14</c:v>
                </c:pt>
                <c:pt idx="1">
                  <c:v>67.849999999999994</c:v>
                </c:pt>
                <c:pt idx="2">
                  <c:v>69.48</c:v>
                </c:pt>
                <c:pt idx="3">
                  <c:v>71.650000000000006</c:v>
                </c:pt>
                <c:pt idx="4">
                  <c:v>84.32</c:v>
                </c:pt>
              </c:numCache>
            </c:numRef>
          </c:val>
          <c:smooth val="0"/>
        </c:ser>
        <c:dLbls>
          <c:showLegendKey val="0"/>
          <c:showVal val="0"/>
          <c:showCatName val="0"/>
          <c:showSerName val="0"/>
          <c:showPercent val="0"/>
          <c:showBubbleSize val="0"/>
        </c:dLbls>
        <c:marker val="1"/>
        <c:smooth val="0"/>
        <c:axId val="124102912"/>
        <c:axId val="124133760"/>
      </c:lineChart>
      <c:dateAx>
        <c:axId val="124102912"/>
        <c:scaling>
          <c:orientation val="minMax"/>
        </c:scaling>
        <c:delete val="1"/>
        <c:axPos val="b"/>
        <c:numFmt formatCode="ge" sourceLinked="1"/>
        <c:majorTickMark val="none"/>
        <c:minorTickMark val="none"/>
        <c:tickLblPos val="none"/>
        <c:crossAx val="124133760"/>
        <c:crosses val="autoZero"/>
        <c:auto val="1"/>
        <c:lblOffset val="100"/>
        <c:baseTimeUnit val="years"/>
      </c:dateAx>
      <c:valAx>
        <c:axId val="12413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10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178.36</c:v>
                </c:pt>
                <c:pt idx="1">
                  <c:v>215.91</c:v>
                </c:pt>
                <c:pt idx="2">
                  <c:v>255.64</c:v>
                </c:pt>
                <c:pt idx="3">
                  <c:v>293.60000000000002</c:v>
                </c:pt>
                <c:pt idx="4">
                  <c:v>281.83</c:v>
                </c:pt>
              </c:numCache>
            </c:numRef>
          </c:val>
        </c:ser>
        <c:dLbls>
          <c:showLegendKey val="0"/>
          <c:showVal val="0"/>
          <c:showCatName val="0"/>
          <c:showSerName val="0"/>
          <c:showPercent val="0"/>
          <c:showBubbleSize val="0"/>
        </c:dLbls>
        <c:gapWidth val="150"/>
        <c:axId val="124167296"/>
        <c:axId val="12416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224.83</c:v>
                </c:pt>
                <c:pt idx="1">
                  <c:v>224.94</c:v>
                </c:pt>
                <c:pt idx="2">
                  <c:v>220.67</c:v>
                </c:pt>
                <c:pt idx="3">
                  <c:v>217.82</c:v>
                </c:pt>
                <c:pt idx="4">
                  <c:v>188.12</c:v>
                </c:pt>
              </c:numCache>
            </c:numRef>
          </c:val>
          <c:smooth val="0"/>
        </c:ser>
        <c:dLbls>
          <c:showLegendKey val="0"/>
          <c:showVal val="0"/>
          <c:showCatName val="0"/>
          <c:showSerName val="0"/>
          <c:showPercent val="0"/>
          <c:showBubbleSize val="0"/>
        </c:dLbls>
        <c:marker val="1"/>
        <c:smooth val="0"/>
        <c:axId val="124167296"/>
        <c:axId val="124169216"/>
      </c:lineChart>
      <c:dateAx>
        <c:axId val="124167296"/>
        <c:scaling>
          <c:orientation val="minMax"/>
        </c:scaling>
        <c:delete val="1"/>
        <c:axPos val="b"/>
        <c:numFmt formatCode="ge" sourceLinked="1"/>
        <c:majorTickMark val="none"/>
        <c:minorTickMark val="none"/>
        <c:tickLblPos val="none"/>
        <c:crossAx val="124169216"/>
        <c:crosses val="autoZero"/>
        <c:auto val="1"/>
        <c:lblOffset val="100"/>
        <c:baseTimeUnit val="years"/>
      </c:dateAx>
      <c:valAx>
        <c:axId val="12416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16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3"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宮城県　東松島市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Bd2</v>
      </c>
      <c r="X8" s="70"/>
      <c r="Y8" s="70"/>
      <c r="Z8" s="70"/>
      <c r="AA8" s="70"/>
      <c r="AB8" s="70"/>
      <c r="AC8" s="70"/>
      <c r="AD8" s="3"/>
      <c r="AE8" s="3"/>
      <c r="AF8" s="3"/>
      <c r="AG8" s="3"/>
      <c r="AH8" s="3"/>
      <c r="AI8" s="3"/>
      <c r="AJ8" s="3"/>
      <c r="AK8" s="3"/>
      <c r="AL8" s="64">
        <f>データ!R6</f>
        <v>40270</v>
      </c>
      <c r="AM8" s="64"/>
      <c r="AN8" s="64"/>
      <c r="AO8" s="64"/>
      <c r="AP8" s="64"/>
      <c r="AQ8" s="64"/>
      <c r="AR8" s="64"/>
      <c r="AS8" s="64"/>
      <c r="AT8" s="63">
        <f>データ!S6</f>
        <v>101.36</v>
      </c>
      <c r="AU8" s="63"/>
      <c r="AV8" s="63"/>
      <c r="AW8" s="63"/>
      <c r="AX8" s="63"/>
      <c r="AY8" s="63"/>
      <c r="AZ8" s="63"/>
      <c r="BA8" s="63"/>
      <c r="BB8" s="63">
        <f>データ!T6</f>
        <v>397.3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76.84</v>
      </c>
      <c r="Q10" s="63"/>
      <c r="R10" s="63"/>
      <c r="S10" s="63"/>
      <c r="T10" s="63"/>
      <c r="U10" s="63"/>
      <c r="V10" s="63"/>
      <c r="W10" s="63">
        <f>データ!P6</f>
        <v>93.66</v>
      </c>
      <c r="X10" s="63"/>
      <c r="Y10" s="63"/>
      <c r="Z10" s="63"/>
      <c r="AA10" s="63"/>
      <c r="AB10" s="63"/>
      <c r="AC10" s="63"/>
      <c r="AD10" s="64">
        <f>データ!Q6</f>
        <v>3232</v>
      </c>
      <c r="AE10" s="64"/>
      <c r="AF10" s="64"/>
      <c r="AG10" s="64"/>
      <c r="AH10" s="64"/>
      <c r="AI10" s="64"/>
      <c r="AJ10" s="64"/>
      <c r="AK10" s="2"/>
      <c r="AL10" s="64">
        <f>データ!U6</f>
        <v>30890</v>
      </c>
      <c r="AM10" s="64"/>
      <c r="AN10" s="64"/>
      <c r="AO10" s="64"/>
      <c r="AP10" s="64"/>
      <c r="AQ10" s="64"/>
      <c r="AR10" s="64"/>
      <c r="AS10" s="64"/>
      <c r="AT10" s="63">
        <f>データ!V6</f>
        <v>7.46</v>
      </c>
      <c r="AU10" s="63"/>
      <c r="AV10" s="63"/>
      <c r="AW10" s="63"/>
      <c r="AX10" s="63"/>
      <c r="AY10" s="63"/>
      <c r="AZ10" s="63"/>
      <c r="BA10" s="63"/>
      <c r="BB10" s="63">
        <f>データ!W6</f>
        <v>4140.75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109</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81"/>
      <c r="BM34" s="82"/>
      <c r="BN34" s="82"/>
      <c r="BO34" s="82"/>
      <c r="BP34" s="82"/>
      <c r="BQ34" s="82"/>
      <c r="BR34" s="82"/>
      <c r="BS34" s="82"/>
      <c r="BT34" s="82"/>
      <c r="BU34" s="82"/>
      <c r="BV34" s="82"/>
      <c r="BW34" s="82"/>
      <c r="BX34" s="82"/>
      <c r="BY34" s="82"/>
      <c r="BZ34" s="8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4">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c r="A6" s="26" t="s">
        <v>94</v>
      </c>
      <c r="B6" s="31">
        <f>B7</f>
        <v>2015</v>
      </c>
      <c r="C6" s="31">
        <f t="shared" ref="C6:W6" si="3">C7</f>
        <v>42145</v>
      </c>
      <c r="D6" s="31">
        <f t="shared" si="3"/>
        <v>47</v>
      </c>
      <c r="E6" s="31">
        <f t="shared" si="3"/>
        <v>17</v>
      </c>
      <c r="F6" s="31">
        <f t="shared" si="3"/>
        <v>1</v>
      </c>
      <c r="G6" s="31">
        <f t="shared" si="3"/>
        <v>0</v>
      </c>
      <c r="H6" s="31" t="str">
        <f t="shared" si="3"/>
        <v>宮城県　東松島市</v>
      </c>
      <c r="I6" s="31" t="str">
        <f t="shared" si="3"/>
        <v>法非適用</v>
      </c>
      <c r="J6" s="31" t="str">
        <f t="shared" si="3"/>
        <v>下水道事業</v>
      </c>
      <c r="K6" s="31" t="str">
        <f t="shared" si="3"/>
        <v>公共下水道</v>
      </c>
      <c r="L6" s="31" t="str">
        <f t="shared" si="3"/>
        <v>Bd2</v>
      </c>
      <c r="M6" s="32" t="str">
        <f t="shared" si="3"/>
        <v>-</v>
      </c>
      <c r="N6" s="32" t="str">
        <f t="shared" si="3"/>
        <v>該当数値なし</v>
      </c>
      <c r="O6" s="32">
        <f t="shared" si="3"/>
        <v>76.84</v>
      </c>
      <c r="P6" s="32">
        <f t="shared" si="3"/>
        <v>93.66</v>
      </c>
      <c r="Q6" s="32">
        <f t="shared" si="3"/>
        <v>3232</v>
      </c>
      <c r="R6" s="32">
        <f t="shared" si="3"/>
        <v>40270</v>
      </c>
      <c r="S6" s="32">
        <f t="shared" si="3"/>
        <v>101.36</v>
      </c>
      <c r="T6" s="32">
        <f t="shared" si="3"/>
        <v>397.3</v>
      </c>
      <c r="U6" s="32">
        <f t="shared" si="3"/>
        <v>30890</v>
      </c>
      <c r="V6" s="32">
        <f t="shared" si="3"/>
        <v>7.46</v>
      </c>
      <c r="W6" s="32">
        <f t="shared" si="3"/>
        <v>4140.75</v>
      </c>
      <c r="X6" s="33">
        <f>IF(X7="",NA(),X7)</f>
        <v>116.22</v>
      </c>
      <c r="Y6" s="33">
        <f t="shared" ref="Y6:AG6" si="4">IF(Y7="",NA(),Y7)</f>
        <v>67.400000000000006</v>
      </c>
      <c r="Z6" s="33">
        <f t="shared" si="4"/>
        <v>82.54</v>
      </c>
      <c r="AA6" s="33">
        <f t="shared" si="4"/>
        <v>79.010000000000005</v>
      </c>
      <c r="AB6" s="33">
        <f t="shared" si="4"/>
        <v>77.91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244.81</v>
      </c>
      <c r="BF6" s="33">
        <f t="shared" ref="BF6:BN6" si="7">IF(BF7="",NA(),BF7)</f>
        <v>171.77</v>
      </c>
      <c r="BG6" s="33">
        <f t="shared" si="7"/>
        <v>879.84</v>
      </c>
      <c r="BH6" s="33">
        <f t="shared" si="7"/>
        <v>1668.38</v>
      </c>
      <c r="BI6" s="33">
        <f t="shared" si="7"/>
        <v>2024.06</v>
      </c>
      <c r="BJ6" s="33">
        <f t="shared" si="7"/>
        <v>1334.01</v>
      </c>
      <c r="BK6" s="33">
        <f t="shared" si="7"/>
        <v>1273.52</v>
      </c>
      <c r="BL6" s="33">
        <f t="shared" si="7"/>
        <v>1209.95</v>
      </c>
      <c r="BM6" s="33">
        <f t="shared" si="7"/>
        <v>1136.5</v>
      </c>
      <c r="BN6" s="33">
        <f t="shared" si="7"/>
        <v>1031.56</v>
      </c>
      <c r="BO6" s="32" t="str">
        <f>IF(BO7="","",IF(BO7="-","【-】","【"&amp;SUBSTITUTE(TEXT(BO7,"#,##0.00"),"-","△")&amp;"】"))</f>
        <v>【763.62】</v>
      </c>
      <c r="BP6" s="33">
        <f>IF(BP7="",NA(),BP7)</f>
        <v>97.93</v>
      </c>
      <c r="BQ6" s="33">
        <f t="shared" ref="BQ6:BY6" si="8">IF(BQ7="",NA(),BQ7)</f>
        <v>81.12</v>
      </c>
      <c r="BR6" s="33">
        <f t="shared" si="8"/>
        <v>68.75</v>
      </c>
      <c r="BS6" s="33">
        <f t="shared" si="8"/>
        <v>62.18</v>
      </c>
      <c r="BT6" s="33">
        <f t="shared" si="8"/>
        <v>64.709999999999994</v>
      </c>
      <c r="BU6" s="33">
        <f t="shared" si="8"/>
        <v>67.14</v>
      </c>
      <c r="BV6" s="33">
        <f t="shared" si="8"/>
        <v>67.849999999999994</v>
      </c>
      <c r="BW6" s="33">
        <f t="shared" si="8"/>
        <v>69.48</v>
      </c>
      <c r="BX6" s="33">
        <f t="shared" si="8"/>
        <v>71.650000000000006</v>
      </c>
      <c r="BY6" s="33">
        <f t="shared" si="8"/>
        <v>84.32</v>
      </c>
      <c r="BZ6" s="32" t="str">
        <f>IF(BZ7="","",IF(BZ7="-","【-】","【"&amp;SUBSTITUTE(TEXT(BZ7,"#,##0.00"),"-","△")&amp;"】"))</f>
        <v>【98.53】</v>
      </c>
      <c r="CA6" s="33">
        <f>IF(CA7="",NA(),CA7)</f>
        <v>178.36</v>
      </c>
      <c r="CB6" s="33">
        <f t="shared" ref="CB6:CJ6" si="9">IF(CB7="",NA(),CB7)</f>
        <v>215.91</v>
      </c>
      <c r="CC6" s="33">
        <f t="shared" si="9"/>
        <v>255.64</v>
      </c>
      <c r="CD6" s="33">
        <f t="shared" si="9"/>
        <v>293.60000000000002</v>
      </c>
      <c r="CE6" s="33">
        <f t="shared" si="9"/>
        <v>281.83</v>
      </c>
      <c r="CF6" s="33">
        <f t="shared" si="9"/>
        <v>224.83</v>
      </c>
      <c r="CG6" s="33">
        <f t="shared" si="9"/>
        <v>224.94</v>
      </c>
      <c r="CH6" s="33">
        <f t="shared" si="9"/>
        <v>220.67</v>
      </c>
      <c r="CI6" s="33">
        <f t="shared" si="9"/>
        <v>217.82</v>
      </c>
      <c r="CJ6" s="33">
        <f t="shared" si="9"/>
        <v>188.12</v>
      </c>
      <c r="CK6" s="32" t="str">
        <f>IF(CK7="","",IF(CK7="-","【-】","【"&amp;SUBSTITUTE(TEXT(CK7,"#,##0.00"),"-","△")&amp;"】"))</f>
        <v>【139.70】</v>
      </c>
      <c r="CL6" s="33">
        <f>IF(CL7="",NA(),CL7)</f>
        <v>750.27</v>
      </c>
      <c r="CM6" s="33">
        <f t="shared" ref="CM6:CU6" si="10">IF(CM7="",NA(),CM7)</f>
        <v>777.97</v>
      </c>
      <c r="CN6" s="33">
        <f t="shared" si="10"/>
        <v>833.24</v>
      </c>
      <c r="CO6" s="33">
        <f t="shared" si="10"/>
        <v>870.81</v>
      </c>
      <c r="CP6" s="33">
        <f t="shared" si="10"/>
        <v>40.24</v>
      </c>
      <c r="CQ6" s="33">
        <f t="shared" si="10"/>
        <v>53.79</v>
      </c>
      <c r="CR6" s="33">
        <f t="shared" si="10"/>
        <v>55.41</v>
      </c>
      <c r="CS6" s="33">
        <f t="shared" si="10"/>
        <v>55.81</v>
      </c>
      <c r="CT6" s="33">
        <f t="shared" si="10"/>
        <v>54.44</v>
      </c>
      <c r="CU6" s="33">
        <f t="shared" si="10"/>
        <v>60</v>
      </c>
      <c r="CV6" s="32" t="str">
        <f>IF(CV7="","",IF(CV7="-","【-】","【"&amp;SUBSTITUTE(TEXT(CV7,"#,##0.00"),"-","△")&amp;"】"))</f>
        <v>【60.01】</v>
      </c>
      <c r="CW6" s="33">
        <f>IF(CW7="",NA(),CW7)</f>
        <v>76.77</v>
      </c>
      <c r="CX6" s="33">
        <f t="shared" ref="CX6:DF6" si="11">IF(CX7="",NA(),CX7)</f>
        <v>74.75</v>
      </c>
      <c r="CY6" s="33">
        <f t="shared" si="11"/>
        <v>78.14</v>
      </c>
      <c r="CZ6" s="33">
        <f t="shared" si="11"/>
        <v>78.959999999999994</v>
      </c>
      <c r="DA6" s="33">
        <f t="shared" si="11"/>
        <v>80.89</v>
      </c>
      <c r="DB6" s="33">
        <f t="shared" si="11"/>
        <v>83.76</v>
      </c>
      <c r="DC6" s="33">
        <f t="shared" si="11"/>
        <v>84.12</v>
      </c>
      <c r="DD6" s="33">
        <f t="shared" si="11"/>
        <v>84.41</v>
      </c>
      <c r="DE6" s="33">
        <f t="shared" si="11"/>
        <v>84.2</v>
      </c>
      <c r="DF6" s="33">
        <f t="shared" si="11"/>
        <v>86.78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0.01</v>
      </c>
      <c r="EJ6" s="33">
        <f t="shared" si="14"/>
        <v>0.1</v>
      </c>
      <c r="EK6" s="33">
        <f t="shared" si="14"/>
        <v>7.0000000000000007E-2</v>
      </c>
      <c r="EL6" s="33">
        <f t="shared" si="14"/>
        <v>0.04</v>
      </c>
      <c r="EM6" s="33">
        <f t="shared" si="14"/>
        <v>0.38</v>
      </c>
      <c r="EN6" s="32" t="str">
        <f>IF(EN7="","",IF(EN7="-","【-】","【"&amp;SUBSTITUTE(TEXT(EN7,"#,##0.00"),"-","△")&amp;"】"))</f>
        <v>【0.23】</v>
      </c>
    </row>
    <row r="7" spans="1:144" s="34" customFormat="1">
      <c r="A7" s="26"/>
      <c r="B7" s="35">
        <v>2015</v>
      </c>
      <c r="C7" s="35">
        <v>42145</v>
      </c>
      <c r="D7" s="35">
        <v>47</v>
      </c>
      <c r="E7" s="35">
        <v>17</v>
      </c>
      <c r="F7" s="35">
        <v>1</v>
      </c>
      <c r="G7" s="35">
        <v>0</v>
      </c>
      <c r="H7" s="35" t="s">
        <v>95</v>
      </c>
      <c r="I7" s="35" t="s">
        <v>96</v>
      </c>
      <c r="J7" s="35" t="s">
        <v>97</v>
      </c>
      <c r="K7" s="35" t="s">
        <v>98</v>
      </c>
      <c r="L7" s="35" t="s">
        <v>99</v>
      </c>
      <c r="M7" s="36" t="s">
        <v>100</v>
      </c>
      <c r="N7" s="36" t="s">
        <v>101</v>
      </c>
      <c r="O7" s="36">
        <v>76.84</v>
      </c>
      <c r="P7" s="36">
        <v>93.66</v>
      </c>
      <c r="Q7" s="36">
        <v>3232</v>
      </c>
      <c r="R7" s="36">
        <v>40270</v>
      </c>
      <c r="S7" s="36">
        <v>101.36</v>
      </c>
      <c r="T7" s="36">
        <v>397.3</v>
      </c>
      <c r="U7" s="36">
        <v>30890</v>
      </c>
      <c r="V7" s="36">
        <v>7.46</v>
      </c>
      <c r="W7" s="36">
        <v>4140.75</v>
      </c>
      <c r="X7" s="36">
        <v>116.22</v>
      </c>
      <c r="Y7" s="36">
        <v>67.400000000000006</v>
      </c>
      <c r="Z7" s="36">
        <v>82.54</v>
      </c>
      <c r="AA7" s="36">
        <v>79.010000000000005</v>
      </c>
      <c r="AB7" s="36">
        <v>77.91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244.81</v>
      </c>
      <c r="BF7" s="36">
        <v>171.77</v>
      </c>
      <c r="BG7" s="36">
        <v>879.84</v>
      </c>
      <c r="BH7" s="36">
        <v>1668.38</v>
      </c>
      <c r="BI7" s="36">
        <v>2024.06</v>
      </c>
      <c r="BJ7" s="36">
        <v>1334.01</v>
      </c>
      <c r="BK7" s="36">
        <v>1273.52</v>
      </c>
      <c r="BL7" s="36">
        <v>1209.95</v>
      </c>
      <c r="BM7" s="36">
        <v>1136.5</v>
      </c>
      <c r="BN7" s="36">
        <v>1031.56</v>
      </c>
      <c r="BO7" s="36">
        <v>763.62</v>
      </c>
      <c r="BP7" s="36">
        <v>97.93</v>
      </c>
      <c r="BQ7" s="36">
        <v>81.12</v>
      </c>
      <c r="BR7" s="36">
        <v>68.75</v>
      </c>
      <c r="BS7" s="36">
        <v>62.18</v>
      </c>
      <c r="BT7" s="36">
        <v>64.709999999999994</v>
      </c>
      <c r="BU7" s="36">
        <v>67.14</v>
      </c>
      <c r="BV7" s="36">
        <v>67.849999999999994</v>
      </c>
      <c r="BW7" s="36">
        <v>69.48</v>
      </c>
      <c r="BX7" s="36">
        <v>71.650000000000006</v>
      </c>
      <c r="BY7" s="36">
        <v>84.32</v>
      </c>
      <c r="BZ7" s="36">
        <v>98.53</v>
      </c>
      <c r="CA7" s="36">
        <v>178.36</v>
      </c>
      <c r="CB7" s="36">
        <v>215.91</v>
      </c>
      <c r="CC7" s="36">
        <v>255.64</v>
      </c>
      <c r="CD7" s="36">
        <v>293.60000000000002</v>
      </c>
      <c r="CE7" s="36">
        <v>281.83</v>
      </c>
      <c r="CF7" s="36">
        <v>224.83</v>
      </c>
      <c r="CG7" s="36">
        <v>224.94</v>
      </c>
      <c r="CH7" s="36">
        <v>220.67</v>
      </c>
      <c r="CI7" s="36">
        <v>217.82</v>
      </c>
      <c r="CJ7" s="36">
        <v>188.12</v>
      </c>
      <c r="CK7" s="36">
        <v>139.69999999999999</v>
      </c>
      <c r="CL7" s="36">
        <v>750.27</v>
      </c>
      <c r="CM7" s="36">
        <v>777.97</v>
      </c>
      <c r="CN7" s="36">
        <v>833.24</v>
      </c>
      <c r="CO7" s="36">
        <v>870.81</v>
      </c>
      <c r="CP7" s="36">
        <v>40.24</v>
      </c>
      <c r="CQ7" s="36">
        <v>53.79</v>
      </c>
      <c r="CR7" s="36">
        <v>55.41</v>
      </c>
      <c r="CS7" s="36">
        <v>55.81</v>
      </c>
      <c r="CT7" s="36">
        <v>54.44</v>
      </c>
      <c r="CU7" s="36">
        <v>60</v>
      </c>
      <c r="CV7" s="36">
        <v>60.01</v>
      </c>
      <c r="CW7" s="36">
        <v>76.77</v>
      </c>
      <c r="CX7" s="36">
        <v>74.75</v>
      </c>
      <c r="CY7" s="36">
        <v>78.14</v>
      </c>
      <c r="CZ7" s="36">
        <v>78.959999999999994</v>
      </c>
      <c r="DA7" s="36">
        <v>80.89</v>
      </c>
      <c r="DB7" s="36">
        <v>83.76</v>
      </c>
      <c r="DC7" s="36">
        <v>84.12</v>
      </c>
      <c r="DD7" s="36">
        <v>84.41</v>
      </c>
      <c r="DE7" s="36">
        <v>84.2</v>
      </c>
      <c r="DF7" s="36">
        <v>86.78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0.01</v>
      </c>
      <c r="EJ7" s="36">
        <v>0.1</v>
      </c>
      <c r="EK7" s="36">
        <v>7.0000000000000007E-2</v>
      </c>
      <c r="EL7" s="36">
        <v>0.04</v>
      </c>
      <c r="EM7" s="36">
        <v>0.38</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阿部 正臣</cp:lastModifiedBy>
  <dcterms:created xsi:type="dcterms:W3CDTF">2017-02-08T02:44:44Z</dcterms:created>
  <dcterms:modified xsi:type="dcterms:W3CDTF">2017-02-15T07:47:03Z</dcterms:modified>
</cp:coreProperties>
</file>