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<sst xmlns="http://schemas.openxmlformats.org/spreadsheetml/2006/main" count="221" uniqueCount="111">
  <si>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</si>
  <si>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</si>
  <si>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</si>
  <si>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</si>
  <si>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</si>
  <si>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</si>
  <si>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</si>
  <si>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</si>
  <si>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</si>
  <si>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</si>
  <si>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</si>
  <si>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</si>
  <si>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</si>
  <si>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</si>
  <si>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</si>
  <si>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</si>
  <si>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</si>
  <si>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</si>
  <si>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</si>
  <si>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</si>
  <si>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</si>
  <si>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</si>
  <si>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</si>
  <si>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</si>
  <si>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</si>
  <si>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</si>
  <si>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</si>
  <si>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</si>
  <si>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</si>
  <si>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</si>
  <si>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</si>
  <si>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</si>
  <si>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</si>
  <si>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</si>
  <si>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</si>
  <si>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</si>
  <si>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</si>
  <si>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</si>
  <si>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</si>
  <si>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</si>
  <si>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</si>
  <si>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</si>
  <si>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</si>
  <si>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</si>
  <si>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</si>
  <si>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</si>
  <si>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</si>
  <si>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</si>
  <si>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</si>
  <si>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</si>
  <si>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</si>
  <si>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</si>
  <si>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</si>
  <si>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</si>
  <si>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</si>
  <si>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</si>
  <si>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</si>
  <si>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</si>
  <si>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</si>
  <si>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</si>
  <si>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</si>
  <si>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</si>
  <si>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</si>
  <si>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</si>
  <si>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</si>
  <si>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</si>
  <si>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</si>
  <si>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</si>
  <si>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</si>
  <si>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</si>
  <si>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</si>
  <si>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</si>
  <si>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</si>
  <si>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</si>
  <si>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</si>
  <si>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</si>
  <si>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</si>
  <si>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</si>
  <si>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</si>
  <si>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</si>
  <si>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</si>
  <si>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</si>
  <si>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</si>
  <si>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</si>
  <si>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</si>
  <si>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</si>
  <si>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</si>
  <si>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</si>
  <si>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</si>
  <si>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</si>
  <si>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</si>
  <si>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</si>
  <si>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</si>
  <si>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</si>
  <si>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</si>
  <si>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</si>
  <si>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岩沼市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</si>
  <si>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</si>
  <si>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</si>
  <si>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</si>
  <si>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</si>
  <si>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</si>
  <si>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</si>
  <si>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</si>
  <si>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</si>
  <si>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</si>
  <si>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</si>
  <si>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</si>
  <si>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収益的収支比率については、平成24年度に東日本大震災で被災した相野釜地区の農業集落排水の被災繰上償還があったため、他年度よりも著しく低い数値となっている。
　平成27年度は、前年度よりも数値は上昇してはいるものの、当該指標が赤字を示す100％を下回っていることから、今後、公共下水道事業との統合なども含め適切な経営計画を策定する必要がある。
　企業債残高対事業規模比率は、震災以降は、災害復旧や借換債等の影響により数値の変動が大きくあったが、徐々に安定し、類似団体平均値と比較しても著しく差はない状況にある。
　経費回収率は、平成25年度に数値が増加しているが、災害復旧の補助金等の影響によるものであり、他の年度においては類似団体平均値を大きく下回っており、公費負担が高い状況にある。　
　汚水処理原価も経費回収率と同様に平成25年度に類似団体平均並の数値となっているが、震災以前から類似団体平均より高い数値となっているため、今後、料金改定も含め汚水処理コストの削減に向けた経営改善が必要である。
　施設利用率については、震災以降は類似団体平均を下回っているが、壊滅した相野釜地区を排水計画から廃止する予定であり、将来的には回復する見込みである。
　水洗化率は、類似団体平均並みであるが、適切な汚水処理及び使用料収入の増加を図るため、更なる接続促進に努める。</t>
    <rPh sb="1" eb="4">
      <t>シュウエキテキ</t>
    </rPh>
    <rPh sb="4" eb="6">
      <t>シュウシ</t>
    </rPh>
    <rPh sb="6" eb="8">
      <t>ヒリツ</t>
    </rPh>
    <rPh sb="14" eb="16">
      <t>ヘイセイ</t>
    </rPh>
    <rPh sb="18" eb="20">
      <t>ネンド</t>
    </rPh>
    <rPh sb="21" eb="22">
      <t>ヒガシ</t>
    </rPh>
    <rPh sb="22" eb="24">
      <t>ニホン</t>
    </rPh>
    <rPh sb="24" eb="27">
      <t>ダイシンサイ</t>
    </rPh>
    <rPh sb="28" eb="30">
      <t>ヒサイ</t>
    </rPh>
    <rPh sb="32" eb="35">
      <t>アイノカマ</t>
    </rPh>
    <rPh sb="35" eb="37">
      <t>チク</t>
    </rPh>
    <rPh sb="80" eb="82">
      <t>ヘイセイ</t>
    </rPh>
    <rPh sb="84" eb="86">
      <t>ネンド</t>
    </rPh>
    <rPh sb="88" eb="91">
      <t>ゼンネンド</t>
    </rPh>
    <rPh sb="94" eb="96">
      <t>スウチ</t>
    </rPh>
    <rPh sb="97" eb="99">
      <t>ジョウショウ</t>
    </rPh>
    <rPh sb="108" eb="110">
      <t>トウガイ</t>
    </rPh>
    <rPh sb="110" eb="112">
      <t>シヒョウ</t>
    </rPh>
    <rPh sb="113" eb="115">
      <t>アカジ</t>
    </rPh>
    <rPh sb="116" eb="117">
      <t>シメ</t>
    </rPh>
    <rPh sb="123" eb="125">
      <t>シタマワ</t>
    </rPh>
    <rPh sb="134" eb="136">
      <t>コンゴ</t>
    </rPh>
    <rPh sb="137" eb="139">
      <t>コウキョウ</t>
    </rPh>
    <rPh sb="139" eb="142">
      <t>ゲスイドウ</t>
    </rPh>
    <rPh sb="142" eb="144">
      <t>ジギョウ</t>
    </rPh>
    <rPh sb="146" eb="148">
      <t>トウゴウ</t>
    </rPh>
    <rPh sb="151" eb="152">
      <t>フク</t>
    </rPh>
    <rPh sb="153" eb="155">
      <t>テキセツ</t>
    </rPh>
    <rPh sb="156" eb="158">
      <t>ケイエイ</t>
    </rPh>
    <rPh sb="158" eb="160">
      <t>ケイカク</t>
    </rPh>
    <rPh sb="161" eb="163">
      <t>サクテイ</t>
    </rPh>
    <rPh sb="165" eb="167">
      <t>ヒツヨウ</t>
    </rPh>
    <rPh sb="187" eb="189">
      <t>シンサイ</t>
    </rPh>
    <rPh sb="189" eb="191">
      <t>イコウ</t>
    </rPh>
    <rPh sb="193" eb="195">
      <t>サイガイ</t>
    </rPh>
    <rPh sb="195" eb="197">
      <t>フッキュウ</t>
    </rPh>
    <rPh sb="198" eb="200">
      <t>カリカエ</t>
    </rPh>
    <rPh sb="200" eb="201">
      <t>サイ</t>
    </rPh>
    <rPh sb="201" eb="202">
      <t>トウ</t>
    </rPh>
    <rPh sb="203" eb="205">
      <t>エイキョウ</t>
    </rPh>
    <rPh sb="208" eb="210">
      <t>スウチ</t>
    </rPh>
    <rPh sb="211" eb="213">
      <t>ヘンドウ</t>
    </rPh>
    <rPh sb="214" eb="215">
      <t>オオ</t>
    </rPh>
    <rPh sb="222" eb="224">
      <t>ジョジョ</t>
    </rPh>
    <rPh sb="225" eb="227">
      <t>アンテイ</t>
    </rPh>
    <rPh sb="229" eb="231">
      <t>ルイジ</t>
    </rPh>
    <rPh sb="231" eb="233">
      <t>ダンタイ</t>
    </rPh>
    <rPh sb="233" eb="235">
      <t>ヘイキン</t>
    </rPh>
    <rPh sb="235" eb="236">
      <t>チ</t>
    </rPh>
    <rPh sb="237" eb="239">
      <t>ヒカク</t>
    </rPh>
    <rPh sb="242" eb="243">
      <t>イチジル</t>
    </rPh>
    <rPh sb="245" eb="246">
      <t>サ</t>
    </rPh>
    <rPh sb="249" eb="251">
      <t>ジョウキョウ</t>
    </rPh>
    <rPh sb="257" eb="259">
      <t>ケイヒ</t>
    </rPh>
    <rPh sb="264" eb="266">
      <t>ヘイセイ</t>
    </rPh>
    <rPh sb="268" eb="270">
      <t>ネンド</t>
    </rPh>
    <rPh sb="271" eb="273">
      <t>スウチ</t>
    </rPh>
    <rPh sb="274" eb="276">
      <t>ゾウカ</t>
    </rPh>
    <rPh sb="282" eb="284">
      <t>サイガイ</t>
    </rPh>
    <rPh sb="284" eb="286">
      <t>フッキュウ</t>
    </rPh>
    <rPh sb="287" eb="290">
      <t>ホジョキン</t>
    </rPh>
    <rPh sb="290" eb="291">
      <t>トウ</t>
    </rPh>
    <rPh sb="292" eb="294">
      <t>エイキョウ</t>
    </rPh>
    <rPh sb="303" eb="304">
      <t>タ</t>
    </rPh>
    <rPh sb="305" eb="307">
      <t>ネンド</t>
    </rPh>
    <rPh sb="312" eb="314">
      <t>ルイジ</t>
    </rPh>
    <rPh sb="314" eb="316">
      <t>ダンタイ</t>
    </rPh>
    <rPh sb="316" eb="318">
      <t>ヘイキン</t>
    </rPh>
    <rPh sb="318" eb="319">
      <t>チ</t>
    </rPh>
    <rPh sb="320" eb="321">
      <t>オオ</t>
    </rPh>
    <rPh sb="323" eb="325">
      <t>シタマワ</t>
    </rPh>
    <rPh sb="332" eb="334">
      <t>フタン</t>
    </rPh>
    <rPh sb="335" eb="336">
      <t>タカ</t>
    </rPh>
    <rPh sb="337" eb="339">
      <t>ジョウキョウ</t>
    </rPh>
    <rPh sb="353" eb="355">
      <t>ケイヒ</t>
    </rPh>
    <rPh sb="355" eb="357">
      <t>カイシュウ</t>
    </rPh>
    <rPh sb="357" eb="358">
      <t>リツ</t>
    </rPh>
    <rPh sb="359" eb="361">
      <t>ドウヨウ</t>
    </rPh>
    <rPh sb="362" eb="364">
      <t>ヘイセイ</t>
    </rPh>
    <rPh sb="366" eb="368">
      <t>ネンド</t>
    </rPh>
    <rPh sb="375" eb="376">
      <t>ナミ</t>
    </rPh>
    <rPh sb="377" eb="379">
      <t>スウチ</t>
    </rPh>
    <rPh sb="387" eb="389">
      <t>シンサイ</t>
    </rPh>
    <rPh sb="389" eb="391">
      <t>イゼン</t>
    </rPh>
    <rPh sb="393" eb="395">
      <t>ルイジ</t>
    </rPh>
    <rPh sb="395" eb="397">
      <t>ダンタイ</t>
    </rPh>
    <rPh sb="397" eb="399">
      <t>ヘイキン</t>
    </rPh>
    <rPh sb="401" eb="402">
      <t>タカ</t>
    </rPh>
    <rPh sb="403" eb="405">
      <t>スウチ</t>
    </rPh>
    <rPh sb="414" eb="416">
      <t>コンゴ</t>
    </rPh>
    <rPh sb="417" eb="419">
      <t>リョウキン</t>
    </rPh>
    <rPh sb="419" eb="421">
      <t>カイテイ</t>
    </rPh>
    <rPh sb="422" eb="423">
      <t>フク</t>
    </rPh>
    <rPh sb="424" eb="426">
      <t>オスイ</t>
    </rPh>
    <rPh sb="426" eb="428">
      <t>ショリ</t>
    </rPh>
    <rPh sb="432" eb="434">
      <t>サクゲン</t>
    </rPh>
    <rPh sb="435" eb="436">
      <t>ム</t>
    </rPh>
    <rPh sb="438" eb="440">
      <t>ケイエイ</t>
    </rPh>
    <rPh sb="440" eb="442">
      <t>カイゼン</t>
    </rPh>
    <rPh sb="443" eb="445">
      <t>ヒツヨウ</t>
    </rPh>
    <rPh sb="451" eb="453">
      <t>シセツ</t>
    </rPh>
    <rPh sb="453" eb="456">
      <t>リヨウリツ</t>
    </rPh>
    <rPh sb="462" eb="464">
      <t>シンサイ</t>
    </rPh>
    <rPh sb="464" eb="466">
      <t>イコウ</t>
    </rPh>
    <rPh sb="467" eb="469">
      <t>ルイジ</t>
    </rPh>
    <rPh sb="469" eb="471">
      <t>ダンタイ</t>
    </rPh>
    <rPh sb="471" eb="473">
      <t>ヘイキン</t>
    </rPh>
    <rPh sb="474" eb="476">
      <t>シタマワ</t>
    </rPh>
    <rPh sb="482" eb="484">
      <t>カイメツ</t>
    </rPh>
    <rPh sb="486" eb="489">
      <t>アイノカマ</t>
    </rPh>
    <rPh sb="489" eb="491">
      <t>チク</t>
    </rPh>
    <rPh sb="492" eb="494">
      <t>ハイスイ</t>
    </rPh>
    <rPh sb="498" eb="500">
      <t>ハイシ</t>
    </rPh>
    <rPh sb="502" eb="504">
      <t>ヨテイ</t>
    </rPh>
    <rPh sb="508" eb="511">
      <t>ショウライテキ</t>
    </rPh>
    <rPh sb="513" eb="515">
      <t>カイフク</t>
    </rPh>
    <rPh sb="517" eb="519">
      <t>ミコ</t>
    </rPh>
    <rPh sb="532" eb="534">
      <t>ルイジ</t>
    </rPh>
    <rPh sb="534" eb="536">
      <t>ダンタイ</t>
    </rPh>
    <rPh sb="545" eb="547">
      <t>テキセツ</t>
    </rPh>
    <rPh sb="548" eb="550">
      <t>オスイ</t>
    </rPh>
    <rPh sb="550" eb="552">
      <t>ショリ</t>
    </rPh>
    <rPh sb="552" eb="553">
      <t>オヨ</t>
    </rPh>
    <rPh sb="554" eb="556">
      <t>シヨウ</t>
    </rPh>
    <rPh sb="556" eb="557">
      <t>リョウ</t>
    </rPh>
    <rPh sb="557" eb="559">
      <t>シュウニュウ</t>
    </rPh>
    <rPh sb="560" eb="562">
      <t>ゾウカ</t>
    </rPh>
    <rPh sb="563" eb="564">
      <t>ハカ</t>
    </rPh>
    <rPh sb="568" eb="569">
      <t>サラ</t>
    </rPh>
    <rPh sb="571" eb="573">
      <t>セツゾク</t>
    </rPh>
    <rPh sb="573" eb="575">
      <t>ソクシン</t>
    </rPh>
    <rPh sb="576" eb="577">
      <t>ツト</t>
    </rPh>
    <phoneticPr fontId="4"/>
  </si>
  <si>
    <t>　震災以降に農業集落排水事業を継続して実施している地区（長岡地区）については、共用開始より10年程度の比較的新しい施設であるため、近い将来に管渠更新等の投資が必要となる状況ではないが、市域の下水道施設全体を俯瞰して将来にわたる改築需要を勘案しつつ、維持管理・改築・修繕の一体的な最適化を図る長寿命化計画を策定し、将来的には公共下水道事業と統合して、持続的な下水道事業運営を確保していく予定である。</t>
    <rPh sb="1" eb="3">
      <t>シンサイ</t>
    </rPh>
    <rPh sb="39" eb="41">
      <t>キョウヨウ</t>
    </rPh>
    <rPh sb="41" eb="43">
      <t>カイシ</t>
    </rPh>
    <rPh sb="47" eb="48">
      <t>ネン</t>
    </rPh>
    <rPh sb="48" eb="50">
      <t>テイド</t>
    </rPh>
    <rPh sb="51" eb="54">
      <t>ヒカクテキ</t>
    </rPh>
    <rPh sb="54" eb="55">
      <t>アタラ</t>
    </rPh>
    <rPh sb="57" eb="59">
      <t>シセツ</t>
    </rPh>
    <rPh sb="65" eb="66">
      <t>チカ</t>
    </rPh>
    <rPh sb="67" eb="69">
      <t>ショウライ</t>
    </rPh>
    <rPh sb="70" eb="71">
      <t>カン</t>
    </rPh>
    <rPh sb="71" eb="72">
      <t>キョ</t>
    </rPh>
    <rPh sb="72" eb="74">
      <t>コウシン</t>
    </rPh>
    <rPh sb="74" eb="75">
      <t>トウ</t>
    </rPh>
    <rPh sb="76" eb="78">
      <t>トウシ</t>
    </rPh>
    <rPh sb="79" eb="81">
      <t>ヒツヨウ</t>
    </rPh>
    <rPh sb="84" eb="86">
      <t>ジョウキョウ</t>
    </rPh>
    <rPh sb="92" eb="94">
      <t>シイキ</t>
    </rPh>
    <rPh sb="145" eb="146">
      <t>チョウ</t>
    </rPh>
    <rPh sb="146" eb="149">
      <t>ジュミョウカ</t>
    </rPh>
    <rPh sb="152" eb="154">
      <t>サクテイ</t>
    </rPh>
    <rPh sb="156" eb="158">
      <t>ショウライ</t>
    </rPh>
    <rPh sb="158" eb="159">
      <t>テキ</t>
    </rPh>
    <rPh sb="161" eb="168">
      <t>コウキョウ</t>
    </rPh>
    <rPh sb="169" eb="171">
      <t>トウゴウ</t>
    </rPh>
    <rPh sb="192" eb="194">
      <t>ヨテイ</t>
    </rPh>
    <phoneticPr fontId="4"/>
  </si>
  <si>
    <t>　現状では、震災による料金収入の減少、津波により消失した施設の企業債償還及び被災管路充填工事等により一般会計からの繰入金に大きく依存している状況にある。
　平成30年度から公共下水道事業会計と併せて地方公営企業法を適用し、より経営状況の適格な把握及び資産の適切な管理を図り、経営計画を策定する予定であるが、施設の耐用年数等を考慮して、将来的には、公共下水道事業と統合することが必要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6" eb="37">
      <t>オヨ</t>
    </rPh>
    <rPh sb="38" eb="40">
      <t>ヒサイ</t>
    </rPh>
    <rPh sb="40" eb="42">
      <t>カンロ</t>
    </rPh>
    <rPh sb="42" eb="44">
      <t>ジュウテン</t>
    </rPh>
    <rPh sb="44" eb="46">
      <t>コウジ</t>
    </rPh>
    <rPh sb="46" eb="47">
      <t>トウ</t>
    </rPh>
    <rPh sb="50" eb="52">
      <t>イッパン</t>
    </rPh>
    <rPh sb="52" eb="54">
      <t>カイケイ</t>
    </rPh>
    <rPh sb="57" eb="59">
      <t>クリイレ</t>
    </rPh>
    <rPh sb="59" eb="60">
      <t>キン</t>
    </rPh>
    <rPh sb="61" eb="62">
      <t>オオ</t>
    </rPh>
    <rPh sb="64" eb="66">
      <t>イゾン</t>
    </rPh>
    <rPh sb="70" eb="7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</si>
</sst>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170688"/>
        <c:axId val="131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31170688"/>
        <c:axId val="131172608"/>
      </c:lineChart>
      <c:dateAx>
        <c:axId val="131170688"/>
        <c:scaling>
          <c:orientation val="minMax"/>
        </c:scaling>
        <c:delete val="1"/>
        <c:axPos val="b"/>
        <c:numFmt formatCode="ge" sourceLinked="1"/>
        <c:majorTickMark val="none"/>
        <c:minorTickMark val="none"/>
        <c:tickLblPos val="none"/>
        <c:crossAx val="131172608"/>
        <c:crosses val="autoZero"/>
        <c:auto val="1"/>
        <c:lblOffset val="100"/>
        <c:baseTimeUnit val="years"/>
      </c:dateAx>
      <c:valAx>
        <c:axId val="131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06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32.33</c:v>
                </c:pt>
                <c:pt idx="1">
                  <c:v>31.33</c:v>
                </c:pt>
                <c:pt idx="2">
                  <c:v>30.92</c:v>
                </c:pt>
                <c:pt idx="3">
                  <c:v>37.75</c:v>
                </c:pt>
                <c:pt idx="4">
                  <c:v>35.94</c:v>
                </c:pt>
              </c:numCache>
            </c:numRef>
          </c:val>
        </c:ser>
        <c:dLbls>
          <c:showLegendKey val="0"/>
          <c:showVal val="0"/>
          <c:showCatName val="0"/>
          <c:showSerName val="0"/>
          <c:showPercent val="0"/>
          <c:showBubbleSize val="0"/>
        </c:dLbls>
        <c:gapWidth val="150"/>
        <c:axId val="131572480"/>
        <c:axId val="1315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1572480"/>
        <c:axId val="131574400"/>
      </c:lineChart>
      <c:dateAx>
        <c:axId val="131572480"/>
        <c:scaling>
          <c:orientation val="minMax"/>
        </c:scaling>
        <c:delete val="1"/>
        <c:axPos val="b"/>
        <c:numFmt formatCode="ge" sourceLinked="1"/>
        <c:majorTickMark val="none"/>
        <c:minorTickMark val="none"/>
        <c:tickLblPos val="none"/>
        <c:crossAx val="131574400"/>
        <c:crosses val="autoZero"/>
        <c:auto val="1"/>
        <c:lblOffset val="100"/>
        <c:baseTimeUnit val="years"/>
      </c:dateAx>
      <c:valAx>
        <c:axId val="1315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84.18</c:v>
                </c:pt>
                <c:pt idx="1">
                  <c:v>88.14</c:v>
                </c:pt>
                <c:pt idx="2">
                  <c:v>87.94</c:v>
                </c:pt>
                <c:pt idx="3">
                  <c:v>89.23</c:v>
                </c:pt>
                <c:pt idx="4">
                  <c:v>85.89</c:v>
                </c:pt>
              </c:numCache>
            </c:numRef>
          </c:val>
        </c:ser>
        <c:dLbls>
          <c:showLegendKey val="0"/>
          <c:showVal val="0"/>
          <c:showCatName val="0"/>
          <c:showSerName val="0"/>
          <c:showPercent val="0"/>
          <c:showBubbleSize val="0"/>
        </c:dLbls>
        <c:gapWidth val="150"/>
        <c:axId val="132931968"/>
        <c:axId val="1329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2931968"/>
        <c:axId val="132933888"/>
      </c:lineChart>
      <c:dateAx>
        <c:axId val="132931968"/>
        <c:scaling>
          <c:orientation val="minMax"/>
        </c:scaling>
        <c:delete val="1"/>
        <c:axPos val="b"/>
        <c:numFmt formatCode="ge" sourceLinked="1"/>
        <c:majorTickMark val="none"/>
        <c:minorTickMark val="none"/>
        <c:tickLblPos val="none"/>
        <c:crossAx val="132933888"/>
        <c:crosses val="autoZero"/>
        <c:auto val="1"/>
        <c:lblOffset val="100"/>
        <c:baseTimeUnit val="years"/>
      </c:dateAx>
      <c:valAx>
        <c:axId val="1329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102.2</c:v>
                </c:pt>
                <c:pt idx="1">
                  <c:v>25.73</c:v>
                </c:pt>
                <c:pt idx="2">
                  <c:v>106.02</c:v>
                </c:pt>
                <c:pt idx="3">
                  <c:v>64.55</c:v>
                </c:pt>
                <c:pt idx="4">
                  <c:v>74.22</c:v>
                </c:pt>
              </c:numCache>
            </c:numRef>
          </c:val>
        </c:ser>
        <c:dLbls>
          <c:showLegendKey val="0"/>
          <c:showVal val="0"/>
          <c:showCatName val="0"/>
          <c:showSerName val="0"/>
          <c:showPercent val="0"/>
          <c:showBubbleSize val="0"/>
        </c:dLbls>
        <c:gapWidth val="150"/>
        <c:axId val="131182592"/>
        <c:axId val="131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182592"/>
        <c:axId val="131184512"/>
      </c:lineChart>
      <c:dateAx>
        <c:axId val="131182592"/>
        <c:scaling>
          <c:orientation val="minMax"/>
        </c:scaling>
        <c:delete val="1"/>
        <c:axPos val="b"/>
        <c:numFmt formatCode="ge" sourceLinked="1"/>
        <c:majorTickMark val="none"/>
        <c:minorTickMark val="none"/>
        <c:tickLblPos val="none"/>
        <c:crossAx val="131184512"/>
        <c:crosses val="autoZero"/>
        <c:auto val="1"/>
        <c:lblOffset val="100"/>
        <c:baseTimeUnit val="years"/>
      </c:dateAx>
      <c:valAx>
        <c:axId val="131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374912"/>
        <c:axId val="523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74912"/>
        <c:axId val="52377088"/>
      </c:lineChart>
      <c:dateAx>
        <c:axId val="52374912"/>
        <c:scaling>
          <c:orientation val="minMax"/>
        </c:scaling>
        <c:delete val="1"/>
        <c:axPos val="b"/>
        <c:numFmt formatCode="ge" sourceLinked="1"/>
        <c:majorTickMark val="none"/>
        <c:minorTickMark val="none"/>
        <c:tickLblPos val="none"/>
        <c:crossAx val="52377088"/>
        <c:crosses val="autoZero"/>
        <c:auto val="1"/>
        <c:lblOffset val="100"/>
        <c:baseTimeUnit val="years"/>
      </c:dateAx>
      <c:valAx>
        <c:axId val="523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874368"/>
        <c:axId val="1310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874368"/>
        <c:axId val="131024000"/>
      </c:lineChart>
      <c:dateAx>
        <c:axId val="130874368"/>
        <c:scaling>
          <c:orientation val="minMax"/>
        </c:scaling>
        <c:delete val="1"/>
        <c:axPos val="b"/>
        <c:numFmt formatCode="ge" sourceLinked="1"/>
        <c:majorTickMark val="none"/>
        <c:minorTickMark val="none"/>
        <c:tickLblPos val="none"/>
        <c:crossAx val="131024000"/>
        <c:crosses val="autoZero"/>
        <c:auto val="1"/>
        <c:lblOffset val="100"/>
        <c:baseTimeUnit val="years"/>
      </c:dateAx>
      <c:valAx>
        <c:axId val="1310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127936"/>
        <c:axId val="105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127936"/>
        <c:axId val="105587456"/>
      </c:lineChart>
      <c:dateAx>
        <c:axId val="131127936"/>
        <c:scaling>
          <c:orientation val="minMax"/>
        </c:scaling>
        <c:delete val="1"/>
        <c:axPos val="b"/>
        <c:numFmt formatCode="ge" sourceLinked="1"/>
        <c:majorTickMark val="none"/>
        <c:minorTickMark val="none"/>
        <c:tickLblPos val="none"/>
        <c:crossAx val="105587456"/>
        <c:crosses val="autoZero"/>
        <c:auto val="1"/>
        <c:lblOffset val="100"/>
        <c:baseTimeUnit val="years"/>
      </c:dateAx>
      <c:valAx>
        <c:axId val="105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09472"/>
        <c:axId val="1056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09472"/>
        <c:axId val="105619840"/>
      </c:lineChart>
      <c:dateAx>
        <c:axId val="105609472"/>
        <c:scaling>
          <c:orientation val="minMax"/>
        </c:scaling>
        <c:delete val="1"/>
        <c:axPos val="b"/>
        <c:numFmt formatCode="ge" sourceLinked="1"/>
        <c:majorTickMark val="none"/>
        <c:minorTickMark val="none"/>
        <c:tickLblPos val="none"/>
        <c:crossAx val="105619840"/>
        <c:crosses val="autoZero"/>
        <c:auto val="1"/>
        <c:lblOffset val="100"/>
        <c:baseTimeUnit val="years"/>
      </c:dateAx>
      <c:valAx>
        <c:axId val="1056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4418.07</c:v>
                </c:pt>
                <c:pt idx="1">
                  <c:v>3980.02</c:v>
                </c:pt>
                <c:pt idx="2">
                  <c:v>1148.57</c:v>
                </c:pt>
                <c:pt idx="3">
                  <c:v>3042.36</c:v>
                </c:pt>
                <c:pt idx="4">
                  <c:v>2596.65</c:v>
                </c:pt>
              </c:numCache>
            </c:numRef>
          </c:val>
        </c:ser>
        <c:dLbls>
          <c:showLegendKey val="0"/>
          <c:showVal val="0"/>
          <c:showCatName val="0"/>
          <c:showSerName val="0"/>
          <c:showPercent val="0"/>
          <c:showBubbleSize val="0"/>
        </c:dLbls>
        <c:gapWidth val="150"/>
        <c:axId val="123471744"/>
        <c:axId val="1234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3471744"/>
        <c:axId val="123490304"/>
      </c:lineChart>
      <c:dateAx>
        <c:axId val="123471744"/>
        <c:scaling>
          <c:orientation val="minMax"/>
        </c:scaling>
        <c:delete val="1"/>
        <c:axPos val="b"/>
        <c:numFmt formatCode="ge" sourceLinked="1"/>
        <c:majorTickMark val="none"/>
        <c:minorTickMark val="none"/>
        <c:tickLblPos val="none"/>
        <c:crossAx val="123490304"/>
        <c:crosses val="autoZero"/>
        <c:auto val="1"/>
        <c:lblOffset val="100"/>
        <c:baseTimeUnit val="years"/>
      </c:dateAx>
      <c:valAx>
        <c:axId val="1234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21.45</c:v>
                </c:pt>
                <c:pt idx="1">
                  <c:v>19.54</c:v>
                </c:pt>
                <c:pt idx="2">
                  <c:v>44.2</c:v>
                </c:pt>
                <c:pt idx="3">
                  <c:v>22.92</c:v>
                </c:pt>
                <c:pt idx="4">
                  <c:v>21.55</c:v>
                </c:pt>
              </c:numCache>
            </c:numRef>
          </c:val>
        </c:ser>
        <c:dLbls>
          <c:showLegendKey val="0"/>
          <c:showVal val="0"/>
          <c:showCatName val="0"/>
          <c:showSerName val="0"/>
          <c:showPercent val="0"/>
          <c:showBubbleSize val="0"/>
        </c:dLbls>
        <c:gapWidth val="150"/>
        <c:axId val="123516416"/>
        <c:axId val="1235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3516416"/>
        <c:axId val="123518336"/>
      </c:lineChart>
      <c:dateAx>
        <c:axId val="123516416"/>
        <c:scaling>
          <c:orientation val="minMax"/>
        </c:scaling>
        <c:delete val="1"/>
        <c:axPos val="b"/>
        <c:numFmt formatCode="ge" sourceLinked="1"/>
        <c:majorTickMark val="none"/>
        <c:minorTickMark val="none"/>
        <c:tickLblPos val="none"/>
        <c:crossAx val="123518336"/>
        <c:crosses val="autoZero"/>
        <c:auto val="1"/>
        <c:lblOffset val="100"/>
        <c:baseTimeUnit val="years"/>
      </c:dateAx>
      <c:valAx>
        <c:axId val="123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822.48</c:v>
                </c:pt>
                <c:pt idx="1">
                  <c:v>786.37</c:v>
                </c:pt>
                <c:pt idx="2">
                  <c:v>352.34</c:v>
                </c:pt>
                <c:pt idx="3">
                  <c:v>690.55</c:v>
                </c:pt>
                <c:pt idx="4">
                  <c:v>732.87</c:v>
                </c:pt>
              </c:numCache>
            </c:numRef>
          </c:val>
        </c:ser>
        <c:dLbls>
          <c:showLegendKey val="0"/>
          <c:showVal val="0"/>
          <c:showCatName val="0"/>
          <c:showSerName val="0"/>
          <c:showPercent val="0"/>
          <c:showBubbleSize val="0"/>
        </c:dLbls>
        <c:gapWidth val="150"/>
        <c:axId val="131540096"/>
        <c:axId val="1315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1540096"/>
        <c:axId val="131542016"/>
      </c:lineChart>
      <c:dateAx>
        <c:axId val="131540096"/>
        <c:scaling>
          <c:orientation val="minMax"/>
        </c:scaling>
        <c:delete val="1"/>
        <c:axPos val="b"/>
        <c:numFmt formatCode="ge" sourceLinked="1"/>
        <c:majorTickMark val="none"/>
        <c:minorTickMark val="none"/>
        <c:tickLblPos val="none"/>
        <c:crossAx val="131542016"/>
        <c:crosses val="autoZero"/>
        <c:auto val="1"/>
        <c:lblOffset val="100"/>
        <c:baseTimeUnit val="years"/>
      </c:dateAx>
      <c:valAx>
        <c:axId val="1315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岩沼市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44274</v>
      </c>
      <c r="AM8" s="64"/>
      <c r="AN8" s="64"/>
      <c r="AO8" s="64"/>
      <c r="AP8" s="64"/>
      <c r="AQ8" s="64"/>
      <c r="AR8" s="64"/>
      <c r="AS8" s="64"/>
      <c r="AT8" s="63">
        <f>データ!S6</f>
        <v>60.45</v>
      </c>
      <c r="AU8" s="63"/>
      <c r="AV8" s="63"/>
      <c r="AW8" s="63"/>
      <c r="AX8" s="63"/>
      <c r="AY8" s="63"/>
      <c r="AZ8" s="63"/>
      <c r="BA8" s="63"/>
      <c r="BB8" s="63">
        <f>データ!T6</f>
        <v>732.41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2.39</v>
      </c>
      <c r="Q10" s="63"/>
      <c r="R10" s="63"/>
      <c r="S10" s="63"/>
      <c r="T10" s="63"/>
      <c r="U10" s="63"/>
      <c r="V10" s="63"/>
      <c r="W10" s="63">
        <f>データ!P6</f>
        <v>93.22</v>
      </c>
      <c r="X10" s="63"/>
      <c r="Y10" s="63"/>
      <c r="Z10" s="63"/>
      <c r="AA10" s="63"/>
      <c r="AB10" s="63"/>
      <c r="AC10" s="63"/>
      <c r="AD10" s="64">
        <f>データ!Q6</f>
        <v>2892</v>
      </c>
      <c r="AE10" s="64"/>
      <c r="AF10" s="64"/>
      <c r="AG10" s="64"/>
      <c r="AH10" s="64"/>
      <c r="AI10" s="64"/>
      <c r="AJ10" s="64"/>
      <c r="AK10" s="2"/>
      <c r="AL10" s="64">
        <f>データ!U6</f>
        <v>1056</v>
      </c>
      <c r="AM10" s="64"/>
      <c r="AN10" s="64"/>
      <c r="AO10" s="64"/>
      <c r="AP10" s="64"/>
      <c r="AQ10" s="64"/>
      <c r="AR10" s="64"/>
      <c r="AS10" s="64"/>
      <c r="AT10" s="63">
        <f>データ!V6</f>
        <v>1.82</v>
      </c>
      <c r="AU10" s="63"/>
      <c r="AV10" s="63"/>
      <c r="AW10" s="63"/>
      <c r="AX10" s="63"/>
      <c r="AY10" s="63"/>
      <c r="AZ10" s="63"/>
      <c r="BA10" s="63"/>
      <c r="BB10" s="63">
        <f>データ!W6</f>
        <v>580.22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42111</v>
      </c>
      <c r="D6" s="31">
        <f t="shared" si="3"/>
        <v>47</v>
      </c>
      <c r="E6" s="31">
        <f t="shared" si="3"/>
        <v>17</v>
      </c>
      <c r="F6" s="31">
        <f t="shared" si="3"/>
        <v>5</v>
      </c>
      <c r="G6" s="31">
        <f t="shared" si="3"/>
        <v>0</v>
      </c>
      <c r="H6" s="31" t="str">
        <f t="shared" si="3"/>
        <v>宮城県　岩沼市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2.39</v>
      </c>
      <c r="P6" s="32">
        <f t="shared" si="3"/>
        <v>93.22</v>
      </c>
      <c r="Q6" s="32">
        <f t="shared" si="3"/>
        <v>2892</v>
      </c>
      <c r="R6" s="32">
        <f t="shared" si="3"/>
        <v>44274</v>
      </c>
      <c r="S6" s="32">
        <f t="shared" si="3"/>
        <v>60.45</v>
      </c>
      <c r="T6" s="32">
        <f t="shared" si="3"/>
        <v>732.41</v>
      </c>
      <c r="U6" s="32">
        <f t="shared" si="3"/>
        <v>1056</v>
      </c>
      <c r="V6" s="32">
        <f t="shared" si="3"/>
        <v>1.82</v>
      </c>
      <c r="W6" s="32">
        <f t="shared" si="3"/>
        <v>580.22</v>
      </c>
      <c r="X6" s="33">
        <f>IF(X7="",NA(),X7)</f>
        <v>102.2</v>
      </c>
      <c r="Y6" s="33">
        <f t="shared" ref="Y6:AG6" si="4">IF(Y7="",NA(),Y7)</f>
        <v>25.73</v>
      </c>
      <c r="Z6" s="33">
        <f t="shared" si="4"/>
        <v>106.02</v>
      </c>
      <c r="AA6" s="33">
        <f t="shared" si="4"/>
        <v>64.55</v>
      </c>
      <c r="AB6" s="33">
        <f t="shared" si="4"/>
        <v>74.22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4418.07</v>
      </c>
      <c r="BF6" s="33">
        <f t="shared" ref="BF6:BN6" si="7">IF(BF7="",NA(),BF7)</f>
        <v>3980.02</v>
      </c>
      <c r="BG6" s="33">
        <f t="shared" si="7"/>
        <v>1148.57</v>
      </c>
      <c r="BH6" s="33">
        <f t="shared" si="7"/>
        <v>3042.36</v>
      </c>
      <c r="BI6" s="33">
        <f t="shared" si="7"/>
        <v>2596.65</v>
      </c>
      <c r="BJ6" s="33">
        <f t="shared" si="7"/>
        <v>1239.2</v>
      </c>
      <c r="BK6" s="33">
        <f t="shared" si="7"/>
        <v>1197.82</v>
      </c>
      <c r="BL6" s="33">
        <f t="shared" si="7"/>
        <v>1126.77</v>
      </c>
      <c r="BM6" s="33">
        <f t="shared" si="7"/>
        <v>1044.8</v>
      </c>
      <c r="BN6" s="33">
        <f t="shared" si="7"/>
        <v>1081.8</v>
      </c>
      <c r="BO6" s="32" t="str">
        <f>IF(BO7="","",IF(BO7="-","【-】","【"&amp;SUBSTITUTE(TEXT(BO7,"#,##0.00"),"-","△")&amp;"】"))</f>
        <v>【1,015.77】</v>
      </c>
      <c r="BP6" s="33">
        <f>IF(BP7="",NA(),BP7)</f>
        <v>21.45</v>
      </c>
      <c r="BQ6" s="33">
        <f t="shared" ref="BQ6:BY6" si="8">IF(BQ7="",NA(),BQ7)</f>
        <v>19.54</v>
      </c>
      <c r="BR6" s="33">
        <f t="shared" si="8"/>
        <v>44.2</v>
      </c>
      <c r="BS6" s="33">
        <f t="shared" si="8"/>
        <v>22.92</v>
      </c>
      <c r="BT6" s="33">
        <f t="shared" si="8"/>
        <v>21.55</v>
      </c>
      <c r="BU6" s="33">
        <f t="shared" si="8"/>
        <v>51.56</v>
      </c>
      <c r="BV6" s="33">
        <f t="shared" si="8"/>
        <v>51.03</v>
      </c>
      <c r="BW6" s="33">
        <f t="shared" si="8"/>
        <v>50.9</v>
      </c>
      <c r="BX6" s="33">
        <f t="shared" si="8"/>
        <v>50.82</v>
      </c>
      <c r="BY6" s="33">
        <f t="shared" si="8"/>
        <v>52.19</v>
      </c>
      <c r="BZ6" s="32" t="str">
        <f>IF(BZ7="","",IF(BZ7="-","【-】","【"&amp;SUBSTITUTE(TEXT(BZ7,"#,##0.00"),"-","△")&amp;"】"))</f>
        <v>【52.78】</v>
      </c>
      <c r="CA6" s="33">
        <f>IF(CA7="",NA(),CA7)</f>
        <v>822.48</v>
      </c>
      <c r="CB6" s="33">
        <f t="shared" ref="CB6:CJ6" si="9">IF(CB7="",NA(),CB7)</f>
        <v>786.37</v>
      </c>
      <c r="CC6" s="33">
        <f t="shared" si="9"/>
        <v>352.34</v>
      </c>
      <c r="CD6" s="33">
        <f t="shared" si="9"/>
        <v>690.55</v>
      </c>
      <c r="CE6" s="33">
        <f t="shared" si="9"/>
        <v>732.87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32.33</v>
      </c>
      <c r="CM6" s="33">
        <f t="shared" ref="CM6:CU6" si="10">IF(CM7="",NA(),CM7)</f>
        <v>31.33</v>
      </c>
      <c r="CN6" s="33">
        <f t="shared" si="10"/>
        <v>30.92</v>
      </c>
      <c r="CO6" s="33">
        <f t="shared" si="10"/>
        <v>37.75</v>
      </c>
      <c r="CP6" s="33">
        <f t="shared" si="10"/>
        <v>35.94</v>
      </c>
      <c r="CQ6" s="33">
        <f t="shared" si="10"/>
        <v>55.2</v>
      </c>
      <c r="CR6" s="33">
        <f t="shared" si="10"/>
        <v>54.74</v>
      </c>
      <c r="CS6" s="33">
        <f t="shared" si="10"/>
        <v>53.78</v>
      </c>
      <c r="CT6" s="33">
        <f t="shared" si="10"/>
        <v>53.24</v>
      </c>
      <c r="CU6" s="33">
        <f t="shared" si="10"/>
        <v>52.31</v>
      </c>
      <c r="CV6" s="32" t="str">
        <f>IF(CV7="","",IF(CV7="-","【-】","【"&amp;SUBSTITUTE(TEXT(CV7,"#,##0.00"),"-","△")&amp;"】"))</f>
        <v>【52.74】</v>
      </c>
      <c r="CW6" s="33">
        <f>IF(CW7="",NA(),CW7)</f>
        <v>84.18</v>
      </c>
      <c r="CX6" s="33">
        <f t="shared" ref="CX6:DF6" si="11">IF(CX7="",NA(),CX7)</f>
        <v>88.14</v>
      </c>
      <c r="CY6" s="33">
        <f t="shared" si="11"/>
        <v>87.94</v>
      </c>
      <c r="CZ6" s="33">
        <f t="shared" si="11"/>
        <v>89.23</v>
      </c>
      <c r="DA6" s="33">
        <f t="shared" si="11"/>
        <v>85.89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42111</v>
      </c>
      <c r="D7" s="35">
        <v>47</v>
      </c>
      <c r="E7" s="35">
        <v>17</v>
      </c>
      <c r="F7" s="35">
        <v>5</v>
      </c>
      <c r="G7" s="35">
        <v>0</v>
      </c>
      <c r="H7" s="35" t="s">
        <v>96</v>
      </c>
      <c r="I7" s="35" t="s">
        <v>97</v>
      </c>
      <c r="J7" s="35" t="s">
        <v>98</v>
      </c>
      <c r="K7" s="35" t="s">
        <v>99</v>
      </c>
      <c r="L7" s="35" t="s">
        <v>100</v>
      </c>
      <c r="M7" s="36" t="s">
        <v>101</v>
      </c>
      <c r="N7" s="36" t="s">
        <v>102</v>
      </c>
      <c r="O7" s="36">
        <v>2.39</v>
      </c>
      <c r="P7" s="36">
        <v>93.22</v>
      </c>
      <c r="Q7" s="36">
        <v>2892</v>
      </c>
      <c r="R7" s="36">
        <v>44274</v>
      </c>
      <c r="S7" s="36">
        <v>60.45</v>
      </c>
      <c r="T7" s="36">
        <v>732.41</v>
      </c>
      <c r="U7" s="36">
        <v>1056</v>
      </c>
      <c r="V7" s="36">
        <v>1.82</v>
      </c>
      <c r="W7" s="36">
        <v>580.22</v>
      </c>
      <c r="X7" s="36">
        <v>102.2</v>
      </c>
      <c r="Y7" s="36">
        <v>25.73</v>
      </c>
      <c r="Z7" s="36">
        <v>106.02</v>
      </c>
      <c r="AA7" s="36">
        <v>64.55</v>
      </c>
      <c r="AB7" s="36">
        <v>74.22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4418.07</v>
      </c>
      <c r="BF7" s="36">
        <v>3980.02</v>
      </c>
      <c r="BG7" s="36">
        <v>1148.57</v>
      </c>
      <c r="BH7" s="36">
        <v>3042.36</v>
      </c>
      <c r="BI7" s="36">
        <v>2596.65</v>
      </c>
      <c r="BJ7" s="36">
        <v>1239.2</v>
      </c>
      <c r="BK7" s="36">
        <v>1197.82</v>
      </c>
      <c r="BL7" s="36">
        <v>1126.77</v>
      </c>
      <c r="BM7" s="36">
        <v>1044.8</v>
      </c>
      <c r="BN7" s="36">
        <v>1081.8</v>
      </c>
      <c r="BO7" s="36">
        <v>1015.77</v>
      </c>
      <c r="BP7" s="36">
        <v>21.45</v>
      </c>
      <c r="BQ7" s="36">
        <v>19.54</v>
      </c>
      <c r="BR7" s="36">
        <v>44.2</v>
      </c>
      <c r="BS7" s="36">
        <v>22.92</v>
      </c>
      <c r="BT7" s="36">
        <v>21.55</v>
      </c>
      <c r="BU7" s="36">
        <v>51.56</v>
      </c>
      <c r="BV7" s="36">
        <v>51.03</v>
      </c>
      <c r="BW7" s="36">
        <v>50.9</v>
      </c>
      <c r="BX7" s="36">
        <v>50.82</v>
      </c>
      <c r="BY7" s="36">
        <v>52.19</v>
      </c>
      <c r="BZ7" s="36">
        <v>52.78</v>
      </c>
      <c r="CA7" s="36">
        <v>822.48</v>
      </c>
      <c r="CB7" s="36">
        <v>786.37</v>
      </c>
      <c r="CC7" s="36">
        <v>352.34</v>
      </c>
      <c r="CD7" s="36">
        <v>690.55</v>
      </c>
      <c r="CE7" s="36">
        <v>732.87</v>
      </c>
      <c r="CF7" s="36">
        <v>283.26</v>
      </c>
      <c r="CG7" s="36">
        <v>289.60000000000002</v>
      </c>
      <c r="CH7" s="36">
        <v>293.27</v>
      </c>
      <c r="CI7" s="36">
        <v>300.52</v>
      </c>
      <c r="CJ7" s="36">
        <v>296.14</v>
      </c>
      <c r="CK7" s="36">
        <v>289.81</v>
      </c>
      <c r="CL7" s="36">
        <v>32.33</v>
      </c>
      <c r="CM7" s="36">
        <v>31.33</v>
      </c>
      <c r="CN7" s="36">
        <v>30.92</v>
      </c>
      <c r="CO7" s="36">
        <v>37.75</v>
      </c>
      <c r="CP7" s="36">
        <v>35.94</v>
      </c>
      <c r="CQ7" s="36">
        <v>55.2</v>
      </c>
      <c r="CR7" s="36">
        <v>54.74</v>
      </c>
      <c r="CS7" s="36">
        <v>53.78</v>
      </c>
      <c r="CT7" s="36">
        <v>53.24</v>
      </c>
      <c r="CU7" s="36">
        <v>52.31</v>
      </c>
      <c r="CV7" s="36">
        <v>52.74</v>
      </c>
      <c r="CW7" s="36">
        <v>84.18</v>
      </c>
      <c r="CX7" s="36">
        <v>88.14</v>
      </c>
      <c r="CY7" s="36">
        <v>87.94</v>
      </c>
      <c r="CZ7" s="36">
        <v>89.23</v>
      </c>
      <c r="DA7" s="36">
        <v>85.89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2017-02-08T03:06:37Z</dcterms:created>
  <dcterms:modified xsi:type="dcterms:W3CDTF">2017-02-13T04:07:54Z</dcterms:modified>
  <cp:category/>
</cp:coreProperties>
</file>