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<sst xmlns="http://schemas.openxmlformats.org/spreadsheetml/2006/main" count="225" uniqueCount="110">
  <si>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</si>
  <si>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</si>
  <si>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</si>
  <si>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</si>
  <si>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</si>
  <si>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</si>
  <si>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</si>
  <si>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</si>
  <si>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</si>
  <si>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</si>
  <si>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</si>
  <si>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</si>
  <si>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</si>
  <si>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</si>
  <si>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</si>
  <si>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</si>
  <si>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</si>
  <si>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</si>
  <si>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</si>
  <si>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</si>
  <si>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</si>
  <si>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</si>
  <si>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</si>
  <si>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</si>
  <si>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</si>
  <si>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</si>
  <si>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</si>
  <si>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</si>
  <si>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</si>
  <si>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</si>
  <si>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</si>
  <si>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</si>
  <si>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</si>
  <si>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</si>
  <si>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</si>
  <si>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</si>
  <si>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</si>
  <si>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</si>
  <si>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</si>
  <si>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</si>
  <si>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</si>
  <si>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</si>
  <si>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</si>
  <si>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</si>
  <si>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</si>
  <si>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</si>
  <si>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</si>
  <si>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</si>
  <si>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</si>
  <si>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</si>
  <si>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</si>
  <si>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</si>
  <si>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</si>
  <si>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</si>
  <si>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</si>
  <si>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</si>
  <si>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</si>
  <si>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</si>
  <si>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</si>
  <si>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</si>
  <si>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</si>
  <si>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</si>
  <si>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</si>
  <si>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</si>
  <si>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</si>
  <si>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</si>
  <si>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</si>
  <si>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</si>
  <si>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</si>
  <si>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</si>
  <si>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</si>
  <si>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</si>
  <si>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</si>
  <si>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</si>
  <si>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</si>
  <si>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</si>
  <si>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</si>
  <si>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</si>
  <si>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</si>
  <si>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</si>
  <si>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</si>
  <si>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</si>
  <si>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</si>
  <si>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</si>
  <si>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</si>
  <si>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</si>
  <si>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</si>
  <si>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</si>
  <si>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</si>
  <si>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</si>
  <si>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</si>
  <si>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</si>
  <si>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</si>
  <si>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</si>
  <si>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</si>
  <si>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</si>
  <si>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</si>
  <si>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</si>
  <si>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</si>
  <si>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</si>
  <si>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</si>
  <si>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</si>
  <si>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</si>
  <si>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</si>
  <si>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</si>
  <si>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</si>
  <si>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</si>
  <si>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前年度に引き続き類似団体平均を下回っているものの100％を超えているが、経常収益の多くが一般会計からの繰入金であり、今後は、当該繰入金の縮減や経常費用の削減等に努める必要がある。
②　累積欠損金比率は、前年度から類似団体平均を上回っているが、東日本大震災からの復旧事業で排水管の敷設替を実施したことによる固定資産除却損（特別損失）が主な要因であり、次年度以降は復旧事業の進捗により低下傾向に転じる見込みである。
③　流動比率は、類似団体平均を上回っているものの100％未満に留まっているが、復旧事業の完了（平成29年度予定）により上昇傾向となる見込みである。
④　企業債残高対事業規模比率は、前年度に引き続き類似団体平均を上回っており、施設の計画的な更新に努める必要がある。
⑤　経費回収率は、汚水処理原価の抑制により前年度に引き続き類似団体平均を上回っており、100％を超えている。
⑥　汚水処理原価は、前年度に引き続き類似団体平均を下回っているが、供用開始から間もなく30年を迎えるため、高資本費対策経費をはじめ一般会計からの繰入金が減少した場合、増加が見込まれ、維持管理費や施設の計画的な更新による費用削減及び使用料収入の確保等に努める必要がある。
⑧　水洗化率は、前年度に引き続き類似団体平均を上回っているが、戸別訪問等により接続の普及促進に努め、さらなる向上を図り、使用料収入に結びつけたい。</t>
    <rPh sb="2" eb="4">
      <t>ケイジョウ</t>
    </rPh>
    <rPh sb="4" eb="6">
      <t>シュウシ</t>
    </rPh>
    <rPh sb="6" eb="8">
      <t>ヒリツ</t>
    </rPh>
    <rPh sb="10" eb="13">
      <t>ゼンネンド</t>
    </rPh>
    <rPh sb="14" eb="15">
      <t>ヒ</t>
    </rPh>
    <rPh sb="16" eb="17">
      <t>ツヅ</t>
    </rPh>
    <rPh sb="39" eb="40">
      <t>コ</t>
    </rPh>
    <rPh sb="46" eb="48">
      <t>ケイジョウ</t>
    </rPh>
    <rPh sb="48" eb="50">
      <t>シュウエキ</t>
    </rPh>
    <rPh sb="51" eb="52">
      <t>オオ</t>
    </rPh>
    <rPh sb="68" eb="70">
      <t>コンゴ</t>
    </rPh>
    <rPh sb="72" eb="74">
      <t>トウガイ</t>
    </rPh>
    <rPh sb="74" eb="77">
      <t>クリイレキン</t>
    </rPh>
    <rPh sb="78" eb="80">
      <t>シュクゲン</t>
    </rPh>
    <rPh sb="81" eb="83">
      <t>ケイジョウ</t>
    </rPh>
    <rPh sb="83" eb="85">
      <t>ヒヨウ</t>
    </rPh>
    <rPh sb="86" eb="88">
      <t>サクゲン</t>
    </rPh>
    <rPh sb="88" eb="89">
      <t>トウ</t>
    </rPh>
    <rPh sb="90" eb="91">
      <t>ツト</t>
    </rPh>
    <rPh sb="93" eb="95">
      <t>ヒツヨウ</t>
    </rPh>
    <rPh sb="102" eb="104">
      <t>ルイセキ</t>
    </rPh>
    <rPh sb="104" eb="107">
      <t>ケッソンキン</t>
    </rPh>
    <rPh sb="107" eb="109">
      <t>ヒリツ</t>
    </rPh>
    <rPh sb="123" eb="124">
      <t>ウエ</t>
    </rPh>
    <rPh sb="131" eb="134">
      <t>ヒガシニホン</t>
    </rPh>
    <rPh sb="134" eb="137">
      <t>ダイシンサイ</t>
    </rPh>
    <rPh sb="140" eb="142">
      <t>フッキュウ</t>
    </rPh>
    <rPh sb="142" eb="144">
      <t>ジギョウ</t>
    </rPh>
    <rPh sb="145" eb="147">
      <t>ハイスイ</t>
    </rPh>
    <rPh sb="147" eb="148">
      <t>カン</t>
    </rPh>
    <rPh sb="149" eb="151">
      <t>フセツ</t>
    </rPh>
    <rPh sb="151" eb="152">
      <t>カ</t>
    </rPh>
    <rPh sb="153" eb="155">
      <t>ジッシ</t>
    </rPh>
    <rPh sb="162" eb="166">
      <t>コテイシサン</t>
    </rPh>
    <rPh sb="166" eb="168">
      <t>ジョキャク</t>
    </rPh>
    <rPh sb="168" eb="169">
      <t>ソン</t>
    </rPh>
    <rPh sb="170" eb="172">
      <t>トクベツ</t>
    </rPh>
    <rPh sb="172" eb="174">
      <t>ソンシツ</t>
    </rPh>
    <rPh sb="176" eb="177">
      <t>オモ</t>
    </rPh>
    <rPh sb="178" eb="180">
      <t>ヨウイン</t>
    </rPh>
    <rPh sb="184" eb="187">
      <t>ジネンド</t>
    </rPh>
    <rPh sb="187" eb="189">
      <t>イコウ</t>
    </rPh>
    <rPh sb="190" eb="192">
      <t>フッキュウ</t>
    </rPh>
    <rPh sb="192" eb="194">
      <t>ジギョウ</t>
    </rPh>
    <rPh sb="195" eb="197">
      <t>シンチョク</t>
    </rPh>
    <rPh sb="200" eb="202">
      <t>テイカ</t>
    </rPh>
    <rPh sb="202" eb="204">
      <t>ケイコウ</t>
    </rPh>
    <rPh sb="205" eb="206">
      <t>テン</t>
    </rPh>
    <rPh sb="208" eb="210">
      <t>ミコ</t>
    </rPh>
    <rPh sb="218" eb="220">
      <t>リュウドウ</t>
    </rPh>
    <rPh sb="220" eb="222">
      <t>ヒリツ</t>
    </rPh>
    <rPh sb="244" eb="246">
      <t>ミマン</t>
    </rPh>
    <rPh sb="247" eb="248">
      <t>トド</t>
    </rPh>
    <rPh sb="255" eb="257">
      <t>フッキュウ</t>
    </rPh>
    <rPh sb="257" eb="259">
      <t>ジギョウ</t>
    </rPh>
    <rPh sb="260" eb="262">
      <t>カンリョウ</t>
    </rPh>
    <rPh sb="263" eb="265">
      <t>ヘイセイ</t>
    </rPh>
    <rPh sb="267" eb="269">
      <t>ネンド</t>
    </rPh>
    <rPh sb="269" eb="271">
      <t>ヨテイ</t>
    </rPh>
    <rPh sb="275" eb="277">
      <t>ジョウショウ</t>
    </rPh>
    <rPh sb="277" eb="279">
      <t>ケイコウ</t>
    </rPh>
    <rPh sb="282" eb="284">
      <t>ミコ</t>
    </rPh>
    <rPh sb="292" eb="295">
      <t>キギョウサイ</t>
    </rPh>
    <rPh sb="295" eb="297">
      <t>ザンダカ</t>
    </rPh>
    <rPh sb="297" eb="298">
      <t>タイ</t>
    </rPh>
    <rPh sb="298" eb="300">
      <t>ジギョウ</t>
    </rPh>
    <rPh sb="300" eb="302">
      <t>キボ</t>
    </rPh>
    <rPh sb="302" eb="304">
      <t>ヒリツ</t>
    </rPh>
    <rPh sb="328" eb="330">
      <t>シセツ</t>
    </rPh>
    <rPh sb="331" eb="334">
      <t>ケイカクテキ</t>
    </rPh>
    <rPh sb="335" eb="337">
      <t>コウシン</t>
    </rPh>
    <rPh sb="338" eb="339">
      <t>ツト</t>
    </rPh>
    <rPh sb="341" eb="343">
      <t>ヒツヨウ</t>
    </rPh>
    <rPh sb="350" eb="352">
      <t>ケイヒ</t>
    </rPh>
    <rPh sb="352" eb="355">
      <t>カイシュウリツ</t>
    </rPh>
    <rPh sb="357" eb="359">
      <t>オスイ</t>
    </rPh>
    <rPh sb="359" eb="361">
      <t>ショリ</t>
    </rPh>
    <rPh sb="361" eb="363">
      <t>ゲンカ</t>
    </rPh>
    <rPh sb="364" eb="366">
      <t>ヨクセイ</t>
    </rPh>
    <rPh sb="384" eb="385">
      <t>ウエ</t>
    </rPh>
    <rPh sb="396" eb="397">
      <t>コ</t>
    </rPh>
    <rPh sb="405" eb="407">
      <t>オスイ</t>
    </rPh>
    <rPh sb="407" eb="409">
      <t>ショリ</t>
    </rPh>
    <rPh sb="409" eb="411">
      <t>ゲンカ</t>
    </rPh>
    <rPh sb="428" eb="429">
      <t>シタ</t>
    </rPh>
    <rPh sb="436" eb="438">
      <t>キョウヨウ</t>
    </rPh>
    <rPh sb="438" eb="440">
      <t>カイシ</t>
    </rPh>
    <rPh sb="442" eb="443">
      <t>アイダ</t>
    </rPh>
    <rPh sb="448" eb="449">
      <t>ネン</t>
    </rPh>
    <rPh sb="450" eb="451">
      <t>ムカ</t>
    </rPh>
    <rPh sb="456" eb="457">
      <t>コウ</t>
    </rPh>
    <rPh sb="457" eb="459">
      <t>シホン</t>
    </rPh>
    <rPh sb="459" eb="460">
      <t>ヒ</t>
    </rPh>
    <rPh sb="460" eb="462">
      <t>タイサク</t>
    </rPh>
    <rPh sb="462" eb="464">
      <t>ケイヒ</t>
    </rPh>
    <rPh sb="468" eb="470">
      <t>イッパン</t>
    </rPh>
    <rPh sb="470" eb="472">
      <t>カイケイ</t>
    </rPh>
    <rPh sb="475" eb="478">
      <t>クリイレキン</t>
    </rPh>
    <rPh sb="479" eb="481">
      <t>ゲンショウ</t>
    </rPh>
    <rPh sb="483" eb="485">
      <t>バアイ</t>
    </rPh>
    <rPh sb="486" eb="488">
      <t>ゾウカ</t>
    </rPh>
    <rPh sb="489" eb="491">
      <t>ミコ</t>
    </rPh>
    <rPh sb="494" eb="496">
      <t>イジ</t>
    </rPh>
    <rPh sb="496" eb="499">
      <t>カンリヒ</t>
    </rPh>
    <rPh sb="500" eb="502">
      <t>シセツ</t>
    </rPh>
    <rPh sb="503" eb="506">
      <t>ケイカクテキ</t>
    </rPh>
    <rPh sb="507" eb="509">
      <t>コウシン</t>
    </rPh>
    <rPh sb="512" eb="514">
      <t>ヒヨウ</t>
    </rPh>
    <rPh sb="514" eb="516">
      <t>サクゲン</t>
    </rPh>
    <rPh sb="516" eb="517">
      <t>オヨ</t>
    </rPh>
    <rPh sb="518" eb="521">
      <t>シヨウリョウ</t>
    </rPh>
    <rPh sb="521" eb="523">
      <t>シュウニュウ</t>
    </rPh>
    <rPh sb="524" eb="526">
      <t>カクホ</t>
    </rPh>
    <rPh sb="526" eb="527">
      <t>トウ</t>
    </rPh>
    <rPh sb="528" eb="529">
      <t>ツト</t>
    </rPh>
    <rPh sb="531" eb="533">
      <t>ヒツヨウ</t>
    </rPh>
    <rPh sb="540" eb="543">
      <t>スイセンカ</t>
    </rPh>
    <rPh sb="543" eb="544">
      <t>リツ</t>
    </rPh>
    <rPh sb="546" eb="549">
      <t>ゼンネンド</t>
    </rPh>
    <rPh sb="550" eb="551">
      <t>ヒ</t>
    </rPh>
    <rPh sb="552" eb="553">
      <t>ツヅ</t>
    </rPh>
    <rPh sb="554" eb="556">
      <t>ルイジ</t>
    </rPh>
    <rPh sb="556" eb="558">
      <t>ダンタイ</t>
    </rPh>
    <rPh sb="558" eb="560">
      <t>ヘイキン</t>
    </rPh>
    <rPh sb="561" eb="563">
      <t>ウワマワ</t>
    </rPh>
    <rPh sb="573" eb="574">
      <t>トウ</t>
    </rPh>
    <rPh sb="577" eb="579">
      <t>セツゾク</t>
    </rPh>
    <rPh sb="580" eb="582">
      <t>フキュウ</t>
    </rPh>
    <rPh sb="582" eb="584">
      <t>ソクシン</t>
    </rPh>
    <rPh sb="585" eb="586">
      <t>ツト</t>
    </rPh>
    <rPh sb="592" eb="594">
      <t>コウジョウ</t>
    </rPh>
    <rPh sb="595" eb="596">
      <t>ハカ</t>
    </rPh>
    <rPh sb="598" eb="601">
      <t>シヨウリョウ</t>
    </rPh>
    <rPh sb="601" eb="603">
      <t>シュウニュウ</t>
    </rPh>
    <rPh sb="604" eb="605">
      <t>ムス</t>
    </rPh>
    <phoneticPr fontId="4"/>
  </si>
  <si>
    <t>　当市の管路施設は、昭和50年から整備し、昭和63年に供用開始を行っている。
　①～③全ての指標について、類似団体平均を下回っており、今後、本格的な更新時期を迎えることを見据え、長寿命化計画（平成27～31年度）に基づき、5年ごとに計画を見直しながら、計画的な維持管理に努め、老朽化対策を図る。</t>
    <rPh sb="43" eb="44">
      <t>スベ</t>
    </rPh>
    <rPh sb="46" eb="48">
      <t>シヒョウ</t>
    </rPh>
    <rPh sb="53" eb="55">
      <t>ルイジ</t>
    </rPh>
    <rPh sb="55" eb="57">
      <t>ダンタイ</t>
    </rPh>
    <rPh sb="57" eb="59">
      <t>ヘイキン</t>
    </rPh>
    <rPh sb="60" eb="62">
      <t>シタマワ</t>
    </rPh>
    <rPh sb="67" eb="69">
      <t>コンゴ</t>
    </rPh>
    <rPh sb="70" eb="73">
      <t>ホンカクテキ</t>
    </rPh>
    <rPh sb="74" eb="76">
      <t>コウシン</t>
    </rPh>
    <rPh sb="76" eb="78">
      <t>ジキ</t>
    </rPh>
    <rPh sb="79" eb="80">
      <t>ムカ</t>
    </rPh>
    <rPh sb="85" eb="87">
      <t>ミス</t>
    </rPh>
    <rPh sb="96" eb="98">
      <t>ヘイセイ</t>
    </rPh>
    <rPh sb="107" eb="108">
      <t>モト</t>
    </rPh>
    <rPh sb="112" eb="113">
      <t>ネン</t>
    </rPh>
    <rPh sb="116" eb="118">
      <t>ケイカク</t>
    </rPh>
    <phoneticPr fontId="4"/>
  </si>
  <si>
    <t>　人口減少による使用料収入の減、修繕費の増加、施設の更新財源確保等の課題に対し、持続可能な事業として収支バランスの改善を図り、必要に応じ使用料の見直しも検討しながら、健全で効率の良い経営に努めていく。</t>
    <rPh sb="1" eb="3">
      <t>ジンコウ</t>
    </rPh>
    <rPh sb="3" eb="5">
      <t>ゲンショウ</t>
    </rPh>
    <rPh sb="8" eb="11">
      <t>シヨウリョウ</t>
    </rPh>
    <rPh sb="11" eb="13">
      <t>シュウニュウ</t>
    </rPh>
    <rPh sb="14" eb="15">
      <t>ゲン</t>
    </rPh>
    <rPh sb="16" eb="19">
      <t>シュウゼンヒ</t>
    </rPh>
    <rPh sb="20" eb="22">
      <t>ゾウカ</t>
    </rPh>
    <rPh sb="23" eb="25">
      <t>シセツ</t>
    </rPh>
    <rPh sb="26" eb="28">
      <t>コウシン</t>
    </rPh>
    <rPh sb="28" eb="30">
      <t>ザイゲン</t>
    </rPh>
    <rPh sb="30" eb="32">
      <t>カクホ</t>
    </rPh>
    <rPh sb="32" eb="33">
      <t>ナド</t>
    </rPh>
    <rPh sb="34" eb="36">
      <t>カダイ</t>
    </rPh>
    <rPh sb="37" eb="38">
      <t>タイ</t>
    </rPh>
    <rPh sb="40" eb="42">
      <t>ジゾク</t>
    </rPh>
    <rPh sb="42" eb="44">
      <t>カノウ</t>
    </rPh>
    <rPh sb="45" eb="47">
      <t>ジギョウ</t>
    </rPh>
    <rPh sb="50" eb="52">
      <t>シュウシ</t>
    </rPh>
    <rPh sb="57" eb="59">
      <t>カイゼン</t>
    </rPh>
    <rPh sb="60" eb="61">
      <t>ハカ</t>
    </rPh>
    <rPh sb="63" eb="65">
      <t>ヒツヨウ</t>
    </rPh>
    <rPh sb="66" eb="67">
      <t>オウ</t>
    </rPh>
    <rPh sb="94" eb="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</si>
</sst>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136661248"/>
        <c:axId val="1366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36661248"/>
        <c:axId val="136679808"/>
      </c:lineChart>
      <c:dateAx>
        <c:axId val="136661248"/>
        <c:scaling>
          <c:orientation val="minMax"/>
        </c:scaling>
        <c:delete val="1"/>
        <c:axPos val="b"/>
        <c:numFmt formatCode="ge" sourceLinked="1"/>
        <c:majorTickMark val="none"/>
        <c:minorTickMark val="none"/>
        <c:tickLblPos val="none"/>
        <c:crossAx val="136679808"/>
        <c:crosses val="autoZero"/>
        <c:auto val="1"/>
        <c:lblOffset val="100"/>
        <c:baseTimeUnit val="years"/>
      </c:dateAx>
      <c:valAx>
        <c:axId val="1366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280192"/>
        <c:axId val="1442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44280192"/>
        <c:axId val="144298752"/>
      </c:lineChart>
      <c:dateAx>
        <c:axId val="144280192"/>
        <c:scaling>
          <c:orientation val="minMax"/>
        </c:scaling>
        <c:delete val="1"/>
        <c:axPos val="b"/>
        <c:numFmt formatCode="ge" sourceLinked="1"/>
        <c:majorTickMark val="none"/>
        <c:minorTickMark val="none"/>
        <c:tickLblPos val="none"/>
        <c:crossAx val="144298752"/>
        <c:crosses val="autoZero"/>
        <c:auto val="1"/>
        <c:lblOffset val="100"/>
        <c:baseTimeUnit val="years"/>
      </c:dateAx>
      <c:valAx>
        <c:axId val="144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91.06</c:v>
                </c:pt>
                <c:pt idx="1">
                  <c:v>91.28</c:v>
                </c:pt>
                <c:pt idx="2">
                  <c:v>91.47</c:v>
                </c:pt>
                <c:pt idx="3">
                  <c:v>92.79</c:v>
                </c:pt>
                <c:pt idx="4">
                  <c:v>93.46</c:v>
                </c:pt>
              </c:numCache>
            </c:numRef>
          </c:val>
        </c:ser>
        <c:dLbls>
          <c:showLegendKey val="0"/>
          <c:showVal val="0"/>
          <c:showCatName val="0"/>
          <c:showSerName val="0"/>
          <c:showPercent val="0"/>
          <c:showBubbleSize val="0"/>
        </c:dLbls>
        <c:gapWidth val="150"/>
        <c:axId val="144386304"/>
        <c:axId val="144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44386304"/>
        <c:axId val="144396672"/>
      </c:lineChart>
      <c:dateAx>
        <c:axId val="144386304"/>
        <c:scaling>
          <c:orientation val="minMax"/>
        </c:scaling>
        <c:delete val="1"/>
        <c:axPos val="b"/>
        <c:numFmt formatCode="ge" sourceLinked="1"/>
        <c:majorTickMark val="none"/>
        <c:minorTickMark val="none"/>
        <c:tickLblPos val="none"/>
        <c:crossAx val="144396672"/>
        <c:crosses val="autoZero"/>
        <c:auto val="1"/>
        <c:lblOffset val="100"/>
        <c:baseTimeUnit val="years"/>
      </c:dateAx>
      <c:valAx>
        <c:axId val="144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98.35</c:v>
                </c:pt>
                <c:pt idx="2">
                  <c:v>102.74</c:v>
                </c:pt>
                <c:pt idx="3">
                  <c:v>107.11</c:v>
                </c:pt>
                <c:pt idx="4">
                  <c:v>107.3</c:v>
                </c:pt>
              </c:numCache>
            </c:numRef>
          </c:val>
        </c:ser>
        <c:dLbls>
          <c:showLegendKey val="0"/>
          <c:showVal val="0"/>
          <c:showCatName val="0"/>
          <c:showSerName val="0"/>
          <c:showPercent val="0"/>
          <c:showBubbleSize val="0"/>
        </c:dLbls>
        <c:gapWidth val="150"/>
        <c:axId val="136701824"/>
        <c:axId val="1367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136701824"/>
        <c:axId val="136704000"/>
      </c:lineChart>
      <c:dateAx>
        <c:axId val="136701824"/>
        <c:scaling>
          <c:orientation val="minMax"/>
        </c:scaling>
        <c:delete val="1"/>
        <c:axPos val="b"/>
        <c:numFmt formatCode="ge" sourceLinked="1"/>
        <c:majorTickMark val="none"/>
        <c:minorTickMark val="none"/>
        <c:tickLblPos val="none"/>
        <c:crossAx val="136704000"/>
        <c:crosses val="autoZero"/>
        <c:auto val="1"/>
        <c:lblOffset val="100"/>
        <c:baseTimeUnit val="years"/>
      </c:dateAx>
      <c:valAx>
        <c:axId val="136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6.99</c:v>
                </c:pt>
                <c:pt idx="1">
                  <c:v>8.01</c:v>
                </c:pt>
                <c:pt idx="2">
                  <c:v>9.39</c:v>
                </c:pt>
                <c:pt idx="3">
                  <c:v>16.93</c:v>
                </c:pt>
                <c:pt idx="4">
                  <c:v>18.84</c:v>
                </c:pt>
              </c:numCache>
            </c:numRef>
          </c:val>
        </c:ser>
        <c:dLbls>
          <c:showLegendKey val="0"/>
          <c:showVal val="0"/>
          <c:showCatName val="0"/>
          <c:showSerName val="0"/>
          <c:showPercent val="0"/>
          <c:showBubbleSize val="0"/>
        </c:dLbls>
        <c:gapWidth val="150"/>
        <c:axId val="136721920"/>
        <c:axId val="1367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136721920"/>
        <c:axId val="136723840"/>
      </c:lineChart>
      <c:dateAx>
        <c:axId val="136721920"/>
        <c:scaling>
          <c:orientation val="minMax"/>
        </c:scaling>
        <c:delete val="1"/>
        <c:axPos val="b"/>
        <c:numFmt formatCode="ge" sourceLinked="1"/>
        <c:majorTickMark val="none"/>
        <c:minorTickMark val="none"/>
        <c:tickLblPos val="none"/>
        <c:crossAx val="136723840"/>
        <c:crosses val="autoZero"/>
        <c:auto val="1"/>
        <c:lblOffset val="100"/>
        <c:baseTimeUnit val="years"/>
      </c:dateAx>
      <c:valAx>
        <c:axId val="1367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742016"/>
        <c:axId val="1367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6742016"/>
        <c:axId val="136743936"/>
      </c:lineChart>
      <c:dateAx>
        <c:axId val="136742016"/>
        <c:scaling>
          <c:orientation val="minMax"/>
        </c:scaling>
        <c:delete val="1"/>
        <c:axPos val="b"/>
        <c:numFmt formatCode="ge" sourceLinked="1"/>
        <c:majorTickMark val="none"/>
        <c:minorTickMark val="none"/>
        <c:tickLblPos val="none"/>
        <c:crossAx val="136743936"/>
        <c:crosses val="autoZero"/>
        <c:auto val="1"/>
        <c:lblOffset val="100"/>
        <c:baseTimeUnit val="years"/>
      </c:dateAx>
      <c:valAx>
        <c:axId val="136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130.44999999999999</c:v>
                </c:pt>
                <c:pt idx="1">
                  <c:v>125.24</c:v>
                </c:pt>
                <c:pt idx="2">
                  <c:v>121.56</c:v>
                </c:pt>
                <c:pt idx="3">
                  <c:v>118.18</c:v>
                </c:pt>
                <c:pt idx="4">
                  <c:v>139.61000000000001</c:v>
                </c:pt>
              </c:numCache>
            </c:numRef>
          </c:val>
        </c:ser>
        <c:dLbls>
          <c:showLegendKey val="0"/>
          <c:showVal val="0"/>
          <c:showCatName val="0"/>
          <c:showSerName val="0"/>
          <c:showPercent val="0"/>
          <c:showBubbleSize val="0"/>
        </c:dLbls>
        <c:gapWidth val="150"/>
        <c:axId val="137044736"/>
        <c:axId val="1370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137044736"/>
        <c:axId val="137046656"/>
      </c:lineChart>
      <c:dateAx>
        <c:axId val="137044736"/>
        <c:scaling>
          <c:orientation val="minMax"/>
        </c:scaling>
        <c:delete val="1"/>
        <c:axPos val="b"/>
        <c:numFmt formatCode="ge" sourceLinked="1"/>
        <c:majorTickMark val="none"/>
        <c:minorTickMark val="none"/>
        <c:tickLblPos val="none"/>
        <c:crossAx val="137046656"/>
        <c:crosses val="autoZero"/>
        <c:auto val="1"/>
        <c:lblOffset val="100"/>
        <c:baseTimeUnit val="years"/>
      </c:dateAx>
      <c:valAx>
        <c:axId val="1370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130.81</c:v>
                </c:pt>
                <c:pt idx="1">
                  <c:v>115.72</c:v>
                </c:pt>
                <c:pt idx="2">
                  <c:v>221.63</c:v>
                </c:pt>
                <c:pt idx="3">
                  <c:v>46.23</c:v>
                </c:pt>
                <c:pt idx="4">
                  <c:v>53.07</c:v>
                </c:pt>
              </c:numCache>
            </c:numRef>
          </c:val>
        </c:ser>
        <c:dLbls>
          <c:showLegendKey val="0"/>
          <c:showVal val="0"/>
          <c:showCatName val="0"/>
          <c:showSerName val="0"/>
          <c:showPercent val="0"/>
          <c:showBubbleSize val="0"/>
        </c:dLbls>
        <c:gapWidth val="150"/>
        <c:axId val="137077120"/>
        <c:axId val="137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137077120"/>
        <c:axId val="137079040"/>
      </c:lineChart>
      <c:dateAx>
        <c:axId val="137077120"/>
        <c:scaling>
          <c:orientation val="minMax"/>
        </c:scaling>
        <c:delete val="1"/>
        <c:axPos val="b"/>
        <c:numFmt formatCode="ge" sourceLinked="1"/>
        <c:majorTickMark val="none"/>
        <c:minorTickMark val="none"/>
        <c:tickLblPos val="none"/>
        <c:crossAx val="137079040"/>
        <c:crosses val="autoZero"/>
        <c:auto val="1"/>
        <c:lblOffset val="100"/>
        <c:baseTimeUnit val="years"/>
      </c:dateAx>
      <c:valAx>
        <c:axId val="137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1564.24</c:v>
                </c:pt>
                <c:pt idx="1">
                  <c:v>1406.92</c:v>
                </c:pt>
                <c:pt idx="2">
                  <c:v>1469.5</c:v>
                </c:pt>
                <c:pt idx="3">
                  <c:v>1354.68</c:v>
                </c:pt>
                <c:pt idx="4">
                  <c:v>1401.55</c:v>
                </c:pt>
              </c:numCache>
            </c:numRef>
          </c:val>
        </c:ser>
        <c:dLbls>
          <c:showLegendKey val="0"/>
          <c:showVal val="0"/>
          <c:showCatName val="0"/>
          <c:showSerName val="0"/>
          <c:showPercent val="0"/>
          <c:showBubbleSize val="0"/>
        </c:dLbls>
        <c:gapWidth val="150"/>
        <c:axId val="138121216"/>
        <c:axId val="138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38121216"/>
        <c:axId val="138123136"/>
      </c:lineChart>
      <c:dateAx>
        <c:axId val="138121216"/>
        <c:scaling>
          <c:orientation val="minMax"/>
        </c:scaling>
        <c:delete val="1"/>
        <c:axPos val="b"/>
        <c:numFmt formatCode="ge" sourceLinked="1"/>
        <c:majorTickMark val="none"/>
        <c:minorTickMark val="none"/>
        <c:tickLblPos val="none"/>
        <c:crossAx val="138123136"/>
        <c:crosses val="autoZero"/>
        <c:auto val="1"/>
        <c:lblOffset val="100"/>
        <c:baseTimeUnit val="years"/>
      </c:dateAx>
      <c:valAx>
        <c:axId val="138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102.28</c:v>
                </c:pt>
                <c:pt idx="1">
                  <c:v>100.96</c:v>
                </c:pt>
                <c:pt idx="2">
                  <c:v>110.06</c:v>
                </c:pt>
                <c:pt idx="3">
                  <c:v>111.12</c:v>
                </c:pt>
                <c:pt idx="4">
                  <c:v>111.15</c:v>
                </c:pt>
              </c:numCache>
            </c:numRef>
          </c:val>
        </c:ser>
        <c:dLbls>
          <c:showLegendKey val="0"/>
          <c:showVal val="0"/>
          <c:showCatName val="0"/>
          <c:showSerName val="0"/>
          <c:showPercent val="0"/>
          <c:showBubbleSize val="0"/>
        </c:dLbls>
        <c:gapWidth val="150"/>
        <c:axId val="144190848"/>
        <c:axId val="1442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4190848"/>
        <c:axId val="144201216"/>
      </c:lineChart>
      <c:dateAx>
        <c:axId val="144190848"/>
        <c:scaling>
          <c:orientation val="minMax"/>
        </c:scaling>
        <c:delete val="1"/>
        <c:axPos val="b"/>
        <c:numFmt formatCode="ge" sourceLinked="1"/>
        <c:majorTickMark val="none"/>
        <c:minorTickMark val="none"/>
        <c:tickLblPos val="none"/>
        <c:crossAx val="144201216"/>
        <c:crosses val="autoZero"/>
        <c:auto val="1"/>
        <c:lblOffset val="100"/>
        <c:baseTimeUnit val="years"/>
      </c:dateAx>
      <c:valAx>
        <c:axId val="1442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158.88999999999999</c:v>
                </c:pt>
                <c:pt idx="1">
                  <c:v>165.03</c:v>
                </c:pt>
                <c:pt idx="2">
                  <c:v>151.4</c:v>
                </c:pt>
                <c:pt idx="3">
                  <c:v>150</c:v>
                </c:pt>
                <c:pt idx="4">
                  <c:v>150.18</c:v>
                </c:pt>
              </c:numCache>
            </c:numRef>
          </c:val>
        </c:ser>
        <c:dLbls>
          <c:showLegendKey val="0"/>
          <c:showVal val="0"/>
          <c:showCatName val="0"/>
          <c:showSerName val="0"/>
          <c:showPercent val="0"/>
          <c:showBubbleSize val="0"/>
        </c:dLbls>
        <c:gapWidth val="150"/>
        <c:axId val="144223232"/>
        <c:axId val="144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4223232"/>
        <c:axId val="144237696"/>
      </c:lineChart>
      <c:dateAx>
        <c:axId val="144223232"/>
        <c:scaling>
          <c:orientation val="minMax"/>
        </c:scaling>
        <c:delete val="1"/>
        <c:axPos val="b"/>
        <c:numFmt formatCode="ge" sourceLinked="1"/>
        <c:majorTickMark val="none"/>
        <c:minorTickMark val="none"/>
        <c:tickLblPos val="none"/>
        <c:crossAx val="144237696"/>
        <c:crosses val="autoZero"/>
        <c:auto val="1"/>
        <c:lblOffset val="100"/>
        <c:baseTimeUnit val="years"/>
      </c:dateAx>
      <c:valAx>
        <c:axId val="144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白石市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35593</v>
      </c>
      <c r="AM8" s="47"/>
      <c r="AN8" s="47"/>
      <c r="AO8" s="47"/>
      <c r="AP8" s="47"/>
      <c r="AQ8" s="47"/>
      <c r="AR8" s="47"/>
      <c r="AS8" s="47"/>
      <c r="AT8" s="43">
        <f>データ!S6</f>
        <v>286.48</v>
      </c>
      <c r="AU8" s="43"/>
      <c r="AV8" s="43"/>
      <c r="AW8" s="43"/>
      <c r="AX8" s="43"/>
      <c r="AY8" s="43"/>
      <c r="AZ8" s="43"/>
      <c r="BA8" s="43"/>
      <c r="BB8" s="43">
        <f>データ!T6</f>
        <v>124.24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47.57</v>
      </c>
      <c r="J10" s="43"/>
      <c r="K10" s="43"/>
      <c r="L10" s="43"/>
      <c r="M10" s="43"/>
      <c r="N10" s="43"/>
      <c r="O10" s="43"/>
      <c r="P10" s="43">
        <f>データ!O6</f>
        <v>65.19</v>
      </c>
      <c r="Q10" s="43"/>
      <c r="R10" s="43"/>
      <c r="S10" s="43"/>
      <c r="T10" s="43"/>
      <c r="U10" s="43"/>
      <c r="V10" s="43"/>
      <c r="W10" s="43">
        <f>データ!P6</f>
        <v>92.54</v>
      </c>
      <c r="X10" s="43"/>
      <c r="Y10" s="43"/>
      <c r="Z10" s="43"/>
      <c r="AA10" s="43"/>
      <c r="AB10" s="43"/>
      <c r="AC10" s="43"/>
      <c r="AD10" s="47">
        <f>データ!Q6</f>
        <v>3132</v>
      </c>
      <c r="AE10" s="47"/>
      <c r="AF10" s="47"/>
      <c r="AG10" s="47"/>
      <c r="AH10" s="47"/>
      <c r="AI10" s="47"/>
      <c r="AJ10" s="47"/>
      <c r="AK10" s="2"/>
      <c r="AL10" s="47">
        <f>データ!U6</f>
        <v>23073</v>
      </c>
      <c r="AM10" s="47"/>
      <c r="AN10" s="47"/>
      <c r="AO10" s="47"/>
      <c r="AP10" s="47"/>
      <c r="AQ10" s="47"/>
      <c r="AR10" s="47"/>
      <c r="AS10" s="47"/>
      <c r="AT10" s="43">
        <f>データ!V6</f>
        <v>9.0399999999999991</v>
      </c>
      <c r="AU10" s="43"/>
      <c r="AV10" s="43"/>
      <c r="AW10" s="43"/>
      <c r="AX10" s="43"/>
      <c r="AY10" s="43"/>
      <c r="AZ10" s="43"/>
      <c r="BA10" s="43"/>
      <c r="BB10" s="43">
        <f>データ!W6</f>
        <v>2552.3200000000002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108</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7"/>
      <c r="BM56" s="88"/>
      <c r="BN56" s="88"/>
      <c r="BO56" s="88"/>
      <c r="BP56" s="88"/>
      <c r="BQ56" s="88"/>
      <c r="BR56" s="88"/>
      <c r="BS56" s="88"/>
      <c r="BT56" s="88"/>
      <c r="BU56" s="88"/>
      <c r="BV56" s="88"/>
      <c r="BW56" s="88"/>
      <c r="BX56" s="88"/>
      <c r="BY56" s="88"/>
      <c r="BZ56" s="8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7"/>
      <c r="BM60" s="88"/>
      <c r="BN60" s="88"/>
      <c r="BO60" s="88"/>
      <c r="BP60" s="88"/>
      <c r="BQ60" s="88"/>
      <c r="BR60" s="88"/>
      <c r="BS60" s="88"/>
      <c r="BT60" s="88"/>
      <c r="BU60" s="88"/>
      <c r="BV60" s="88"/>
      <c r="BW60" s="88"/>
      <c r="BX60" s="88"/>
      <c r="BY60" s="88"/>
      <c r="BZ60" s="8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109</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42064</v>
      </c>
      <c r="D6" s="31">
        <f t="shared" si="3"/>
        <v>46</v>
      </c>
      <c r="E6" s="31">
        <f t="shared" si="3"/>
        <v>17</v>
      </c>
      <c r="F6" s="31">
        <f t="shared" si="3"/>
        <v>1</v>
      </c>
      <c r="G6" s="31">
        <f t="shared" si="3"/>
        <v>0</v>
      </c>
      <c r="H6" s="31" t="str">
        <f t="shared" si="3"/>
        <v>宮城県　白石市</v>
      </c>
      <c r="I6" s="31" t="str">
        <f t="shared" si="3"/>
        <v>法適用</v>
      </c>
      <c r="J6" s="31" t="str">
        <f t="shared" si="3"/>
        <v>下水道事業</v>
      </c>
      <c r="K6" s="31" t="str">
        <f t="shared" si="3"/>
        <v>公共下水道</v>
      </c>
      <c r="L6" s="31" t="str">
        <f t="shared" si="3"/>
        <v>Cc2</v>
      </c>
      <c r="M6" s="32" t="str">
        <f t="shared" si="3"/>
        <v>-</v>
      </c>
      <c r="N6" s="32">
        <f t="shared" si="3"/>
        <v>47.57</v>
      </c>
      <c r="O6" s="32">
        <f t="shared" si="3"/>
        <v>65.19</v>
      </c>
      <c r="P6" s="32">
        <f t="shared" si="3"/>
        <v>92.54</v>
      </c>
      <c r="Q6" s="32">
        <f t="shared" si="3"/>
        <v>3132</v>
      </c>
      <c r="R6" s="32">
        <f t="shared" si="3"/>
        <v>35593</v>
      </c>
      <c r="S6" s="32">
        <f t="shared" si="3"/>
        <v>286.48</v>
      </c>
      <c r="T6" s="32">
        <f t="shared" si="3"/>
        <v>124.24</v>
      </c>
      <c r="U6" s="32">
        <f t="shared" si="3"/>
        <v>23073</v>
      </c>
      <c r="V6" s="32">
        <f t="shared" si="3"/>
        <v>9.0399999999999991</v>
      </c>
      <c r="W6" s="32">
        <f t="shared" si="3"/>
        <v>2552.3200000000002</v>
      </c>
      <c r="X6" s="33">
        <f>IF(X7="",NA(),X7)</f>
        <v>99.62</v>
      </c>
      <c r="Y6" s="33">
        <f t="shared" ref="Y6:AG6" si="4">IF(Y7="",NA(),Y7)</f>
        <v>98.35</v>
      </c>
      <c r="Z6" s="33">
        <f t="shared" si="4"/>
        <v>102.74</v>
      </c>
      <c r="AA6" s="33">
        <f t="shared" si="4"/>
        <v>107.11</v>
      </c>
      <c r="AB6" s="33">
        <f t="shared" si="4"/>
        <v>107.3</v>
      </c>
      <c r="AC6" s="33">
        <f t="shared" si="4"/>
        <v>101.09</v>
      </c>
      <c r="AD6" s="33">
        <f t="shared" si="4"/>
        <v>102.83</v>
      </c>
      <c r="AE6" s="33">
        <f t="shared" si="4"/>
        <v>102.73</v>
      </c>
      <c r="AF6" s="33">
        <f t="shared" si="4"/>
        <v>108.56</v>
      </c>
      <c r="AG6" s="33">
        <f t="shared" si="4"/>
        <v>109.12</v>
      </c>
      <c r="AH6" s="32" t="str">
        <f>IF(AH7="","",IF(AH7="-","【-】","【"&amp;SUBSTITUTE(TEXT(AH7,"#,##0.00"),"-","△")&amp;"】"))</f>
        <v>【108.23】</v>
      </c>
      <c r="AI6" s="33">
        <f>IF(AI7="",NA(),AI7)</f>
        <v>130.44999999999999</v>
      </c>
      <c r="AJ6" s="33">
        <f t="shared" ref="AJ6:AR6" si="5">IF(AJ7="",NA(),AJ7)</f>
        <v>125.24</v>
      </c>
      <c r="AK6" s="33">
        <f t="shared" si="5"/>
        <v>121.56</v>
      </c>
      <c r="AL6" s="33">
        <f t="shared" si="5"/>
        <v>118.18</v>
      </c>
      <c r="AM6" s="33">
        <f t="shared" si="5"/>
        <v>139.61000000000001</v>
      </c>
      <c r="AN6" s="33">
        <f t="shared" si="5"/>
        <v>174.36</v>
      </c>
      <c r="AO6" s="33">
        <f t="shared" si="5"/>
        <v>146.78</v>
      </c>
      <c r="AP6" s="33">
        <f t="shared" si="5"/>
        <v>149.66</v>
      </c>
      <c r="AQ6" s="33">
        <f t="shared" si="5"/>
        <v>100.32</v>
      </c>
      <c r="AR6" s="33">
        <f t="shared" si="5"/>
        <v>116.49</v>
      </c>
      <c r="AS6" s="32" t="str">
        <f>IF(AS7="","",IF(AS7="-","【-】","【"&amp;SUBSTITUTE(TEXT(AS7,"#,##0.00"),"-","△")&amp;"】"))</f>
        <v>【4.45】</v>
      </c>
      <c r="AT6" s="33">
        <f>IF(AT7="",NA(),AT7)</f>
        <v>130.81</v>
      </c>
      <c r="AU6" s="33">
        <f t="shared" ref="AU6:BC6" si="6">IF(AU7="",NA(),AU7)</f>
        <v>115.72</v>
      </c>
      <c r="AV6" s="33">
        <f t="shared" si="6"/>
        <v>221.63</v>
      </c>
      <c r="AW6" s="33">
        <f t="shared" si="6"/>
        <v>46.23</v>
      </c>
      <c r="AX6" s="33">
        <f t="shared" si="6"/>
        <v>53.07</v>
      </c>
      <c r="AY6" s="33">
        <f t="shared" si="6"/>
        <v>118.8</v>
      </c>
      <c r="AZ6" s="33">
        <f t="shared" si="6"/>
        <v>151.6</v>
      </c>
      <c r="BA6" s="33">
        <f t="shared" si="6"/>
        <v>246.4</v>
      </c>
      <c r="BB6" s="33">
        <f t="shared" si="6"/>
        <v>49.23</v>
      </c>
      <c r="BC6" s="33">
        <f t="shared" si="6"/>
        <v>44.37</v>
      </c>
      <c r="BD6" s="32" t="str">
        <f>IF(BD7="","",IF(BD7="-","【-】","【"&amp;SUBSTITUTE(TEXT(BD7,"#,##0.00"),"-","△")&amp;"】"))</f>
        <v>【57.41】</v>
      </c>
      <c r="BE6" s="33">
        <f>IF(BE7="",NA(),BE7)</f>
        <v>1564.24</v>
      </c>
      <c r="BF6" s="33">
        <f t="shared" ref="BF6:BN6" si="7">IF(BF7="",NA(),BF7)</f>
        <v>1406.92</v>
      </c>
      <c r="BG6" s="33">
        <f t="shared" si="7"/>
        <v>1469.5</v>
      </c>
      <c r="BH6" s="33">
        <f t="shared" si="7"/>
        <v>1354.68</v>
      </c>
      <c r="BI6" s="33">
        <f t="shared" si="7"/>
        <v>1401.55</v>
      </c>
      <c r="BJ6" s="33">
        <f t="shared" si="7"/>
        <v>1334.01</v>
      </c>
      <c r="BK6" s="33">
        <f t="shared" si="7"/>
        <v>1273.52</v>
      </c>
      <c r="BL6" s="33">
        <f t="shared" si="7"/>
        <v>1209.95</v>
      </c>
      <c r="BM6" s="33">
        <f t="shared" si="7"/>
        <v>1136.5</v>
      </c>
      <c r="BN6" s="33">
        <f t="shared" si="7"/>
        <v>1118.56</v>
      </c>
      <c r="BO6" s="32" t="str">
        <f>IF(BO7="","",IF(BO7="-","【-】","【"&amp;SUBSTITUTE(TEXT(BO7,"#,##0.00"),"-","△")&amp;"】"))</f>
        <v>【763.62】</v>
      </c>
      <c r="BP6" s="33">
        <f>IF(BP7="",NA(),BP7)</f>
        <v>102.28</v>
      </c>
      <c r="BQ6" s="33">
        <f t="shared" ref="BQ6:BY6" si="8">IF(BQ7="",NA(),BQ7)</f>
        <v>100.96</v>
      </c>
      <c r="BR6" s="33">
        <f t="shared" si="8"/>
        <v>110.06</v>
      </c>
      <c r="BS6" s="33">
        <f t="shared" si="8"/>
        <v>111.12</v>
      </c>
      <c r="BT6" s="33">
        <f t="shared" si="8"/>
        <v>111.15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158.88999999999999</v>
      </c>
      <c r="CB6" s="33">
        <f t="shared" ref="CB6:CJ6" si="9">IF(CB7="",NA(),CB7)</f>
        <v>165.03</v>
      </c>
      <c r="CC6" s="33">
        <f t="shared" si="9"/>
        <v>151.4</v>
      </c>
      <c r="CD6" s="33">
        <f t="shared" si="9"/>
        <v>150</v>
      </c>
      <c r="CE6" s="33">
        <f t="shared" si="9"/>
        <v>150.18</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91.06</v>
      </c>
      <c r="CX6" s="33">
        <f t="shared" ref="CX6:DF6" si="11">IF(CX7="",NA(),CX7)</f>
        <v>91.28</v>
      </c>
      <c r="CY6" s="33">
        <f t="shared" si="11"/>
        <v>91.47</v>
      </c>
      <c r="CZ6" s="33">
        <f t="shared" si="11"/>
        <v>92.79</v>
      </c>
      <c r="DA6" s="33">
        <f t="shared" si="11"/>
        <v>93.46</v>
      </c>
      <c r="DB6" s="33">
        <f t="shared" si="11"/>
        <v>83.76</v>
      </c>
      <c r="DC6" s="33">
        <f t="shared" si="11"/>
        <v>84.12</v>
      </c>
      <c r="DD6" s="33">
        <f t="shared" si="11"/>
        <v>84.41</v>
      </c>
      <c r="DE6" s="33">
        <f t="shared" si="11"/>
        <v>84.2</v>
      </c>
      <c r="DF6" s="33">
        <f t="shared" si="11"/>
        <v>83.8</v>
      </c>
      <c r="DG6" s="32" t="str">
        <f>IF(DG7="","",IF(DG7="-","【-】","【"&amp;SUBSTITUTE(TEXT(DG7,"#,##0.00"),"-","△")&amp;"】"))</f>
        <v>【94.73】</v>
      </c>
      <c r="DH6" s="33">
        <f>IF(DH7="",NA(),DH7)</f>
        <v>6.99</v>
      </c>
      <c r="DI6" s="33">
        <f t="shared" ref="DI6:DQ6" si="12">IF(DI7="",NA(),DI7)</f>
        <v>8.01</v>
      </c>
      <c r="DJ6" s="33">
        <f t="shared" si="12"/>
        <v>9.39</v>
      </c>
      <c r="DK6" s="33">
        <f t="shared" si="12"/>
        <v>16.93</v>
      </c>
      <c r="DL6" s="33">
        <f t="shared" si="12"/>
        <v>18.84</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7.0000000000000007E-2</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42064</v>
      </c>
      <c r="D7" s="35">
        <v>46</v>
      </c>
      <c r="E7" s="35">
        <v>17</v>
      </c>
      <c r="F7" s="35">
        <v>1</v>
      </c>
      <c r="G7" s="35">
        <v>0</v>
      </c>
      <c r="H7" s="35" t="s">
        <v>96</v>
      </c>
      <c r="I7" s="35" t="s">
        <v>97</v>
      </c>
      <c r="J7" s="35" t="s">
        <v>98</v>
      </c>
      <c r="K7" s="35" t="s">
        <v>99</v>
      </c>
      <c r="L7" s="35" t="s">
        <v>100</v>
      </c>
      <c r="M7" s="36" t="s">
        <v>101</v>
      </c>
      <c r="N7" s="36">
        <v>47.57</v>
      </c>
      <c r="O7" s="36">
        <v>65.19</v>
      </c>
      <c r="P7" s="36">
        <v>92.54</v>
      </c>
      <c r="Q7" s="36">
        <v>3132</v>
      </c>
      <c r="R7" s="36">
        <v>35593</v>
      </c>
      <c r="S7" s="36">
        <v>286.48</v>
      </c>
      <c r="T7" s="36">
        <v>124.24</v>
      </c>
      <c r="U7" s="36">
        <v>23073</v>
      </c>
      <c r="V7" s="36">
        <v>9.0399999999999991</v>
      </c>
      <c r="W7" s="36">
        <v>2552.3200000000002</v>
      </c>
      <c r="X7" s="36">
        <v>99.62</v>
      </c>
      <c r="Y7" s="36">
        <v>98.35</v>
      </c>
      <c r="Z7" s="36">
        <v>102.74</v>
      </c>
      <c r="AA7" s="36">
        <v>107.11</v>
      </c>
      <c r="AB7" s="36">
        <v>107.3</v>
      </c>
      <c r="AC7" s="36">
        <v>101.09</v>
      </c>
      <c r="AD7" s="36">
        <v>102.83</v>
      </c>
      <c r="AE7" s="36">
        <v>102.73</v>
      </c>
      <c r="AF7" s="36">
        <v>108.56</v>
      </c>
      <c r="AG7" s="36">
        <v>109.12</v>
      </c>
      <c r="AH7" s="36">
        <v>108.23</v>
      </c>
      <c r="AI7" s="36">
        <v>130.44999999999999</v>
      </c>
      <c r="AJ7" s="36">
        <v>125.24</v>
      </c>
      <c r="AK7" s="36">
        <v>121.56</v>
      </c>
      <c r="AL7" s="36">
        <v>118.18</v>
      </c>
      <c r="AM7" s="36">
        <v>139.61000000000001</v>
      </c>
      <c r="AN7" s="36">
        <v>174.36</v>
      </c>
      <c r="AO7" s="36">
        <v>146.78</v>
      </c>
      <c r="AP7" s="36">
        <v>149.66</v>
      </c>
      <c r="AQ7" s="36">
        <v>100.32</v>
      </c>
      <c r="AR7" s="36">
        <v>116.49</v>
      </c>
      <c r="AS7" s="36">
        <v>4.45</v>
      </c>
      <c r="AT7" s="36">
        <v>130.81</v>
      </c>
      <c r="AU7" s="36">
        <v>115.72</v>
      </c>
      <c r="AV7" s="36">
        <v>221.63</v>
      </c>
      <c r="AW7" s="36">
        <v>46.23</v>
      </c>
      <c r="AX7" s="36">
        <v>53.07</v>
      </c>
      <c r="AY7" s="36">
        <v>118.8</v>
      </c>
      <c r="AZ7" s="36">
        <v>151.6</v>
      </c>
      <c r="BA7" s="36">
        <v>246.4</v>
      </c>
      <c r="BB7" s="36">
        <v>49.23</v>
      </c>
      <c r="BC7" s="36">
        <v>44.37</v>
      </c>
      <c r="BD7" s="36">
        <v>57.41</v>
      </c>
      <c r="BE7" s="36">
        <v>1564.24</v>
      </c>
      <c r="BF7" s="36">
        <v>1406.92</v>
      </c>
      <c r="BG7" s="36">
        <v>1469.5</v>
      </c>
      <c r="BH7" s="36">
        <v>1354.68</v>
      </c>
      <c r="BI7" s="36">
        <v>1401.55</v>
      </c>
      <c r="BJ7" s="36">
        <v>1334.01</v>
      </c>
      <c r="BK7" s="36">
        <v>1273.52</v>
      </c>
      <c r="BL7" s="36">
        <v>1209.95</v>
      </c>
      <c r="BM7" s="36">
        <v>1136.5</v>
      </c>
      <c r="BN7" s="36">
        <v>1118.56</v>
      </c>
      <c r="BO7" s="36">
        <v>763.62</v>
      </c>
      <c r="BP7" s="36">
        <v>102.28</v>
      </c>
      <c r="BQ7" s="36">
        <v>100.96</v>
      </c>
      <c r="BR7" s="36">
        <v>110.06</v>
      </c>
      <c r="BS7" s="36">
        <v>111.12</v>
      </c>
      <c r="BT7" s="36">
        <v>111.15</v>
      </c>
      <c r="BU7" s="36">
        <v>67.14</v>
      </c>
      <c r="BV7" s="36">
        <v>67.849999999999994</v>
      </c>
      <c r="BW7" s="36">
        <v>69.48</v>
      </c>
      <c r="BX7" s="36">
        <v>71.650000000000006</v>
      </c>
      <c r="BY7" s="36">
        <v>72.33</v>
      </c>
      <c r="BZ7" s="36">
        <v>98.53</v>
      </c>
      <c r="CA7" s="36">
        <v>158.88999999999999</v>
      </c>
      <c r="CB7" s="36">
        <v>165.03</v>
      </c>
      <c r="CC7" s="36">
        <v>151.4</v>
      </c>
      <c r="CD7" s="36">
        <v>150</v>
      </c>
      <c r="CE7" s="36">
        <v>150.18</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91.06</v>
      </c>
      <c r="CX7" s="36">
        <v>91.28</v>
      </c>
      <c r="CY7" s="36">
        <v>91.47</v>
      </c>
      <c r="CZ7" s="36">
        <v>92.79</v>
      </c>
      <c r="DA7" s="36">
        <v>93.46</v>
      </c>
      <c r="DB7" s="36">
        <v>83.76</v>
      </c>
      <c r="DC7" s="36">
        <v>84.12</v>
      </c>
      <c r="DD7" s="36">
        <v>84.41</v>
      </c>
      <c r="DE7" s="36">
        <v>84.2</v>
      </c>
      <c r="DF7" s="36">
        <v>83.8</v>
      </c>
      <c r="DG7" s="36">
        <v>94.73</v>
      </c>
      <c r="DH7" s="36">
        <v>6.99</v>
      </c>
      <c r="DI7" s="36">
        <v>8.01</v>
      </c>
      <c r="DJ7" s="36">
        <v>9.39</v>
      </c>
      <c r="DK7" s="36">
        <v>16.93</v>
      </c>
      <c r="DL7" s="36">
        <v>18.84</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v>
      </c>
      <c r="EE7" s="36">
        <v>0</v>
      </c>
      <c r="EF7" s="36">
        <v>0</v>
      </c>
      <c r="EG7" s="36">
        <v>0</v>
      </c>
      <c r="EH7" s="36">
        <v>7.0000000000000007E-2</v>
      </c>
      <c r="EI7" s="36">
        <v>0.01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2017-02-22T07:52:32Z</cp:lastPrinted>
  <dcterms:created xsi:type="dcterms:W3CDTF">2017-02-08T02:34:17Z</dcterms:created>
  <dcterms:modified xsi:type="dcterms:W3CDTF">2017-02-23T04:06:01Z</dcterms:modified>
</cp:coreProperties>
</file>