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I10" i="4" s="1"/>
  <c r="M6" i="5"/>
  <c r="B10" i="4" s="1"/>
  <c r="L6" i="5"/>
  <c r="K6" i="5"/>
  <c r="P8" i="4" s="1"/>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L8" i="4"/>
  <c r="W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<sst xmlns="http://schemas.openxmlformats.org/spreadsheetml/2006/main" count="221" uniqueCount="111">
  <si>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</si>
  <si>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</si>
  <si>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</si>
  <si>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</si>
  <si>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</si>
  <si>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</si>
  <si>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</si>
  <si>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</si>
  <si>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</si>
  <si>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</si>
  <si>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</si>
  <si>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</si>
  <si>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</si>
  <si>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</si>
  <si>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</si>
  <si>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</si>
  <si>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</si>
  <si>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</si>
  <si>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</si>
  <si>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</si>
  <si>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</si>
  <si>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</si>
  <si>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</si>
  <si>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</si>
  <si>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</si>
  <si>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</si>
  <si>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</si>
  <si>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</si>
  <si>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</si>
  <si>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</si>
  <si>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</si>
  <si>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</si>
  <si>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</si>
  <si>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</si>
  <si>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</si>
  <si>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</si>
  <si>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</si>
  <si>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</si>
  <si>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</si>
  <si>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</si>
  <si>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</si>
  <si>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</si>
  <si>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</si>
  <si>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</si>
  <si>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</si>
  <si>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</si>
  <si>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</si>
  <si>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</si>
  <si>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</si>
  <si>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</si>
  <si>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</si>
  <si>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</si>
  <si>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</si>
  <si>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</si>
  <si>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</si>
  <si>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</si>
  <si>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</si>
  <si>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</si>
  <si>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</si>
  <si>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</si>
  <si>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</si>
  <si>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</si>
  <si>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</si>
  <si>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</si>
  <si>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</si>
  <si>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</si>
  <si>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</si>
  <si>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</si>
  <si>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</si>
  <si>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</si>
  <si>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</si>
  <si>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</si>
  <si>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</si>
  <si>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</si>
  <si>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</si>
  <si>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</si>
  <si>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</si>
  <si>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</si>
  <si>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</si>
  <si>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</si>
  <si>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</si>
  <si>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</si>
  <si>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</si>
  <si>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</si>
  <si>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</si>
  <si>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</si>
  <si>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</si>
  <si>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</si>
  <si>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</si>
  <si>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</si>
  <si>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</si>
  <si>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</si>
  <si>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</si>
  <si>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</si>
  <si>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</si>
  <si>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</si>
  <si>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宮城県　気仙沼市</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</si>
  <si>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</si>
  <si>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</si>
  <si>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</si>
  <si>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</si>
  <si>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</si>
  <si>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</si>
  <si>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</si>
  <si>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</si>
  <si>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</si>
  <si>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</si>
  <si>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</si>
  <si>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東日本大震災により，収益的収支比率の単年度収支が一旦低下したが，施設の災害復旧が完了した平成２５年度からは１００%に近い比率を保っており，震災前の状況に近くなってきている。
　経費回収率については，汚水処理経費がほぼ横ばいであるが，震災からの住宅再建の進捗により，料金収入は増加傾向に転じている。
　汚水処理原価及び施設利用率についても，住宅再建による有収水量の増加により，改善傾向にある。
　水洗化率については，再建した住宅の接続が進む一方，被災を免れた旧住宅の接続が，高齢化や経済状況等から思うように進まないため，全体として横ばい状態となっている。
　震災からの再建が進んでおり，料金収入も改善傾向にあるが，処理区域自体が面的に狭いことや，全国的な課題である人口の自然減などにより，大幅な利用世帯の増加は見込めないため，管理部署の一元化等による総体的な経費の削減や料金改定による増収対策など，積極的な経営改善が必要である。</t>
    <rPh sb="1" eb="2">
      <t>ヒガシ</t>
    </rPh>
    <rPh sb="2" eb="4">
      <t>ニホン</t>
    </rPh>
    <rPh sb="4" eb="5">
      <t>ダイ</t>
    </rPh>
    <rPh sb="5" eb="7">
      <t>シンサイ</t>
    </rPh>
    <rPh sb="11" eb="13">
      <t>シュウエキ</t>
    </rPh>
    <rPh sb="13" eb="14">
      <t>テキ</t>
    </rPh>
    <rPh sb="14" eb="16">
      <t>シュウシ</t>
    </rPh>
    <rPh sb="16" eb="18">
      <t>ヒリツ</t>
    </rPh>
    <rPh sb="19" eb="22">
      <t>タンネンド</t>
    </rPh>
    <rPh sb="22" eb="24">
      <t>シュウシ</t>
    </rPh>
    <rPh sb="25" eb="27">
      <t>イッタン</t>
    </rPh>
    <rPh sb="27" eb="29">
      <t>テイカ</t>
    </rPh>
    <rPh sb="33" eb="35">
      <t>シセツ</t>
    </rPh>
    <rPh sb="36" eb="38">
      <t>サイガイ</t>
    </rPh>
    <rPh sb="38" eb="40">
      <t>フッキュウ</t>
    </rPh>
    <rPh sb="41" eb="43">
      <t>カンリョウ</t>
    </rPh>
    <rPh sb="45" eb="47">
      <t>ヘイセイ</t>
    </rPh>
    <rPh sb="49" eb="51">
      <t>ネンド</t>
    </rPh>
    <rPh sb="59" eb="60">
      <t>チカ</t>
    </rPh>
    <rPh sb="61" eb="63">
      <t>ヒリツ</t>
    </rPh>
    <rPh sb="64" eb="65">
      <t>タモ</t>
    </rPh>
    <rPh sb="70" eb="72">
      <t>シンサイ</t>
    </rPh>
    <rPh sb="72" eb="73">
      <t>マエ</t>
    </rPh>
    <rPh sb="74" eb="76">
      <t>ジョウキョウ</t>
    </rPh>
    <rPh sb="77" eb="78">
      <t>チカ</t>
    </rPh>
    <rPh sb="89" eb="91">
      <t>ケイヒ</t>
    </rPh>
    <rPh sb="91" eb="93">
      <t>カイシュウ</t>
    </rPh>
    <rPh sb="93" eb="94">
      <t>リツ</t>
    </rPh>
    <rPh sb="100" eb="102">
      <t>オスイ</t>
    </rPh>
    <rPh sb="102" eb="104">
      <t>ショリ</t>
    </rPh>
    <rPh sb="104" eb="106">
      <t>ケイヒ</t>
    </rPh>
    <rPh sb="109" eb="110">
      <t>ヨコ</t>
    </rPh>
    <rPh sb="117" eb="119">
      <t>シンサイ</t>
    </rPh>
    <rPh sb="122" eb="124">
      <t>ジュウタク</t>
    </rPh>
    <rPh sb="124" eb="126">
      <t>サイケン</t>
    </rPh>
    <rPh sb="127" eb="129">
      <t>シンチョク</t>
    </rPh>
    <rPh sb="133" eb="135">
      <t>リョウキン</t>
    </rPh>
    <rPh sb="135" eb="137">
      <t>シュウニュウ</t>
    </rPh>
    <rPh sb="138" eb="140">
      <t>ゾウカ</t>
    </rPh>
    <rPh sb="140" eb="142">
      <t>ケイコウ</t>
    </rPh>
    <rPh sb="143" eb="144">
      <t>テン</t>
    </rPh>
    <rPh sb="151" eb="153">
      <t>オスイ</t>
    </rPh>
    <rPh sb="153" eb="155">
      <t>ショリ</t>
    </rPh>
    <rPh sb="155" eb="157">
      <t>ゲンカ</t>
    </rPh>
    <rPh sb="157" eb="158">
      <t>オヨ</t>
    </rPh>
    <rPh sb="159" eb="161">
      <t>シセツ</t>
    </rPh>
    <rPh sb="161" eb="164">
      <t>リヨウリツ</t>
    </rPh>
    <rPh sb="170" eb="172">
      <t>ジュウタク</t>
    </rPh>
    <rPh sb="172" eb="174">
      <t>サイケン</t>
    </rPh>
    <rPh sb="177" eb="179">
      <t>ユウシュウ</t>
    </rPh>
    <rPh sb="179" eb="181">
      <t>スイリョウ</t>
    </rPh>
    <rPh sb="182" eb="184">
      <t>ゾウカ</t>
    </rPh>
    <rPh sb="188" eb="190">
      <t>カイゼン</t>
    </rPh>
    <rPh sb="190" eb="192">
      <t>ケイコウ</t>
    </rPh>
    <rPh sb="198" eb="201">
      <t>スイセンカ</t>
    </rPh>
    <rPh sb="201" eb="202">
      <t>リツ</t>
    </rPh>
    <rPh sb="208" eb="210">
      <t>サイケン</t>
    </rPh>
    <rPh sb="212" eb="213">
      <t>ジュウ</t>
    </rPh>
    <rPh sb="213" eb="214">
      <t>タク</t>
    </rPh>
    <rPh sb="215" eb="217">
      <t>セツゾク</t>
    </rPh>
    <rPh sb="218" eb="219">
      <t>スス</t>
    </rPh>
    <rPh sb="220" eb="222">
      <t>イッポウ</t>
    </rPh>
    <rPh sb="223" eb="225">
      <t>ヒサイ</t>
    </rPh>
    <rPh sb="226" eb="227">
      <t>マヌガ</t>
    </rPh>
    <rPh sb="229" eb="230">
      <t>キュウ</t>
    </rPh>
    <rPh sb="230" eb="232">
      <t>ジュウタク</t>
    </rPh>
    <rPh sb="233" eb="235">
      <t>セツゾク</t>
    </rPh>
    <rPh sb="237" eb="240">
      <t>コウレイカ</t>
    </rPh>
    <rPh sb="241" eb="243">
      <t>ケイザイ</t>
    </rPh>
    <rPh sb="243" eb="245">
      <t>ジョウキョウ</t>
    </rPh>
    <rPh sb="245" eb="246">
      <t>トウ</t>
    </rPh>
    <rPh sb="248" eb="249">
      <t>オモ</t>
    </rPh>
    <rPh sb="253" eb="254">
      <t>スス</t>
    </rPh>
    <rPh sb="260" eb="262">
      <t>ゼンタイ</t>
    </rPh>
    <rPh sb="265" eb="266">
      <t>ヨコ</t>
    </rPh>
    <rPh sb="268" eb="270">
      <t>ジョウタイ</t>
    </rPh>
    <rPh sb="279" eb="281">
      <t>シンサイ</t>
    </rPh>
    <rPh sb="284" eb="286">
      <t>サイケン</t>
    </rPh>
    <rPh sb="287" eb="288">
      <t>スス</t>
    </rPh>
    <rPh sb="293" eb="295">
      <t>リョウキン</t>
    </rPh>
    <rPh sb="295" eb="297">
      <t>シュウニュウ</t>
    </rPh>
    <rPh sb="298" eb="300">
      <t>カイゼン</t>
    </rPh>
    <rPh sb="300" eb="302">
      <t>ケイコウ</t>
    </rPh>
    <rPh sb="307" eb="309">
      <t>ショリ</t>
    </rPh>
    <rPh sb="309" eb="311">
      <t>クイキ</t>
    </rPh>
    <rPh sb="311" eb="313">
      <t>ジタイ</t>
    </rPh>
    <rPh sb="317" eb="318">
      <t>セマ</t>
    </rPh>
    <rPh sb="323" eb="326">
      <t>ゼンコクテキ</t>
    </rPh>
    <rPh sb="327" eb="329">
      <t>カダイ</t>
    </rPh>
    <rPh sb="392" eb="394">
      <t>ゾウシュウ</t>
    </rPh>
    <rPh sb="394" eb="396">
      <t>タイサク</t>
    </rPh>
    <rPh sb="408" eb="410">
      <t>ヒツヨウ</t>
    </rPh>
    <phoneticPr fontId="4"/>
  </si>
  <si>
    <t>　東日本大震災により被災した施設については，平成２５年度に復旧工事が完了している。
　現在のところ，施設，管渠とも老朽化による早急な更新は計画していないが，ストックマネジメントの導入等について検討し，施設の長寿命化を図る必要があると考えられる。</t>
    <rPh sb="1" eb="2">
      <t>ヒガシ</t>
    </rPh>
    <rPh sb="2" eb="4">
      <t>ニホン</t>
    </rPh>
    <rPh sb="4" eb="7">
      <t>ダイシンサイ</t>
    </rPh>
    <rPh sb="10" eb="12">
      <t>ヒサイ</t>
    </rPh>
    <rPh sb="14" eb="16">
      <t>シセツ</t>
    </rPh>
    <rPh sb="22" eb="24">
      <t>ヘイセイ</t>
    </rPh>
    <rPh sb="26" eb="28">
      <t>ネンド</t>
    </rPh>
    <rPh sb="29" eb="31">
      <t>フッキュウ</t>
    </rPh>
    <rPh sb="31" eb="33">
      <t>コウジ</t>
    </rPh>
    <rPh sb="34" eb="36">
      <t>カンリョウ</t>
    </rPh>
    <rPh sb="43" eb="45">
      <t>ゲンザイ</t>
    </rPh>
    <rPh sb="50" eb="52">
      <t>シセツ</t>
    </rPh>
    <rPh sb="53" eb="55">
      <t>カンキョ</t>
    </rPh>
    <rPh sb="57" eb="60">
      <t>ロウキュウカ</t>
    </rPh>
    <rPh sb="63" eb="65">
      <t>サッキュウ</t>
    </rPh>
    <rPh sb="66" eb="68">
      <t>コウシン</t>
    </rPh>
    <rPh sb="69" eb="71">
      <t>ケイカク</t>
    </rPh>
    <rPh sb="89" eb="91">
      <t>ドウニュウ</t>
    </rPh>
    <rPh sb="91" eb="92">
      <t>ナド</t>
    </rPh>
    <rPh sb="96" eb="98">
      <t>ケントウ</t>
    </rPh>
    <rPh sb="100" eb="102">
      <t>シセツ</t>
    </rPh>
    <rPh sb="103" eb="104">
      <t>チョウ</t>
    </rPh>
    <rPh sb="104" eb="107">
      <t>ジュミョウカ</t>
    </rPh>
    <rPh sb="108" eb="109">
      <t>ハカ</t>
    </rPh>
    <rPh sb="110" eb="112">
      <t>ヒツヨウ</t>
    </rPh>
    <rPh sb="116" eb="117">
      <t>カンガ</t>
    </rPh>
    <phoneticPr fontId="4"/>
  </si>
  <si>
    <t>　震災からの再建が進んでおり，料金収入も改善傾向にあるが，処理区域自体が面的に狭いことや，全国的な課題である人口の自然減などにより，大幅な利用世帯の増加は見込めないため，管理部署の一元化等による総体的な経費の削減や料金改定による増収対策など，積極的な経営改善が必要である。</t>
    <rPh sb="1" eb="3">
      <t>シンサイ</t>
    </rPh>
    <rPh sb="6" eb="8">
      <t>サイケン</t>
    </rPh>
    <rPh sb="9" eb="10">
      <t>スス</t>
    </rPh>
    <rPh sb="15" eb="17">
      <t>リョウキン</t>
    </rPh>
    <rPh sb="17" eb="19">
      <t>シュウニュウ</t>
    </rPh>
    <rPh sb="20" eb="22">
      <t>カイゼン</t>
    </rPh>
    <rPh sb="22" eb="24">
      <t>ケイコウ</t>
    </rPh>
    <rPh sb="29" eb="31">
      <t>ショリ</t>
    </rPh>
    <rPh sb="31" eb="33">
      <t>クイキ</t>
    </rPh>
    <rPh sb="33" eb="35">
      <t>ジタイ</t>
    </rPh>
    <rPh sb="36" eb="38">
      <t>メンテキ</t>
    </rPh>
    <rPh sb="39" eb="40">
      <t>セマ</t>
    </rPh>
    <rPh sb="45" eb="48">
      <t>ゼンコクテキ</t>
    </rPh>
    <rPh sb="49" eb="51">
      <t>カダイ</t>
    </rPh>
    <rPh sb="54" eb="56">
      <t>ジンコウ</t>
    </rPh>
    <rPh sb="57" eb="59">
      <t>シゼン</t>
    </rPh>
    <rPh sb="59" eb="60">
      <t>ゲン</t>
    </rPh>
    <rPh sb="66" eb="68">
      <t>オオハバ</t>
    </rPh>
    <rPh sb="69" eb="71">
      <t>リヨウ</t>
    </rPh>
    <rPh sb="71" eb="73">
      <t>セタイ</t>
    </rPh>
    <rPh sb="74" eb="76">
      <t>ゾウカ</t>
    </rPh>
    <rPh sb="77" eb="79">
      <t>ミコ</t>
    </rPh>
    <rPh sb="85" eb="87">
      <t>カンリ</t>
    </rPh>
    <rPh sb="87" eb="89">
      <t>ブショ</t>
    </rPh>
    <rPh sb="90" eb="93">
      <t>イチゲンカ</t>
    </rPh>
    <rPh sb="93" eb="94">
      <t>トウ</t>
    </rPh>
    <rPh sb="97" eb="100">
      <t>ソウタイテキ</t>
    </rPh>
    <rPh sb="101" eb="103">
      <t>ケイヒ</t>
    </rPh>
    <rPh sb="104" eb="106">
      <t>サクゲン</t>
    </rPh>
    <rPh sb="107" eb="109">
      <t>リョウキン</t>
    </rPh>
    <rPh sb="109" eb="111">
      <t>カイテイ</t>
    </rPh>
    <rPh sb="114" eb="116">
      <t>ゾウシュウ</t>
    </rPh>
    <rPh sb="116" eb="118">
      <t>タイサク</t>
    </rPh>
    <rPh sb="121" eb="124">
      <t>セッキョクテキ</t>
    </rPh>
    <rPh sb="125" eb="127">
      <t>ケイエイ</t>
    </rPh>
    <rPh sb="127" eb="129">
      <t>カイゼン</t>
    </rPh>
    <rPh sb="130" eb="132">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</si>
</sst>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4979328"/>
        <c:axId val="44981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0.08</c:v>
                </c:pt>
                <c:pt idx="1">
                  <c:v>0.06</c:v>
                </c:pt>
                <c:pt idx="2">
                  <c:v>0.04</c:v>
                </c:pt>
                <c:pt idx="3">
                  <c:v>7.0000000000000007E-2</c:v>
                </c:pt>
                <c:pt idx="4">
                  <c:v>0.01</c:v>
                </c:pt>
              </c:numCache>
            </c:numRef>
          </c:val>
          <c:smooth val="0"/>
        </c:ser>
        <c:dLbls>
          <c:showLegendKey val="0"/>
          <c:showVal val="0"/>
          <c:showCatName val="0"/>
          <c:showSerName val="0"/>
          <c:showPercent val="0"/>
          <c:showBubbleSize val="0"/>
        </c:dLbls>
        <c:marker val="1"/>
        <c:smooth val="0"/>
        <c:axId val="44979328"/>
        <c:axId val="44981248"/>
      </c:lineChart>
      <c:dateAx>
        <c:axId val="44979328"/>
        <c:scaling>
          <c:orientation val="minMax"/>
        </c:scaling>
        <c:delete val="1"/>
        <c:axPos val="b"/>
        <c:numFmt formatCode="ge" sourceLinked="1"/>
        <c:majorTickMark val="none"/>
        <c:minorTickMark val="none"/>
        <c:tickLblPos val="none"/>
        <c:crossAx val="44981248"/>
        <c:crosses val="autoZero"/>
        <c:auto val="1"/>
        <c:lblOffset val="100"/>
        <c:baseTimeUnit val="years"/>
      </c:dateAx>
      <c:valAx>
        <c:axId val="44981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979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3.7</c:v>
                </c:pt>
                <c:pt idx="1">
                  <c:v>6.58</c:v>
                </c:pt>
                <c:pt idx="2">
                  <c:v>18.93</c:v>
                </c:pt>
                <c:pt idx="3">
                  <c:v>30.86</c:v>
                </c:pt>
                <c:pt idx="4">
                  <c:v>41.98</c:v>
                </c:pt>
              </c:numCache>
            </c:numRef>
          </c:val>
        </c:ser>
        <c:dLbls>
          <c:showLegendKey val="0"/>
          <c:showVal val="0"/>
          <c:showCatName val="0"/>
          <c:showSerName val="0"/>
          <c:showPercent val="0"/>
          <c:showBubbleSize val="0"/>
        </c:dLbls>
        <c:gapWidth val="150"/>
        <c:axId val="78403456"/>
        <c:axId val="78446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46.85</c:v>
                </c:pt>
                <c:pt idx="1">
                  <c:v>46.06</c:v>
                </c:pt>
                <c:pt idx="2">
                  <c:v>45.95</c:v>
                </c:pt>
                <c:pt idx="3">
                  <c:v>44.69</c:v>
                </c:pt>
                <c:pt idx="4">
                  <c:v>52.31</c:v>
                </c:pt>
              </c:numCache>
            </c:numRef>
          </c:val>
          <c:smooth val="0"/>
        </c:ser>
        <c:dLbls>
          <c:showLegendKey val="0"/>
          <c:showVal val="0"/>
          <c:showCatName val="0"/>
          <c:showSerName val="0"/>
          <c:showPercent val="0"/>
          <c:showBubbleSize val="0"/>
        </c:dLbls>
        <c:marker val="1"/>
        <c:smooth val="0"/>
        <c:axId val="78403456"/>
        <c:axId val="78446592"/>
      </c:lineChart>
      <c:dateAx>
        <c:axId val="78403456"/>
        <c:scaling>
          <c:orientation val="minMax"/>
        </c:scaling>
        <c:delete val="1"/>
        <c:axPos val="b"/>
        <c:numFmt formatCode="ge" sourceLinked="1"/>
        <c:majorTickMark val="none"/>
        <c:minorTickMark val="none"/>
        <c:tickLblPos val="none"/>
        <c:crossAx val="78446592"/>
        <c:crosses val="autoZero"/>
        <c:auto val="1"/>
        <c:lblOffset val="100"/>
        <c:baseTimeUnit val="years"/>
      </c:dateAx>
      <c:valAx>
        <c:axId val="78446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37.5</c:v>
                </c:pt>
                <c:pt idx="1">
                  <c:v>39.08</c:v>
                </c:pt>
                <c:pt idx="2">
                  <c:v>42.8</c:v>
                </c:pt>
                <c:pt idx="3">
                  <c:v>45.98</c:v>
                </c:pt>
                <c:pt idx="4">
                  <c:v>42.57</c:v>
                </c:pt>
              </c:numCache>
            </c:numRef>
          </c:val>
        </c:ser>
        <c:dLbls>
          <c:showLegendKey val="0"/>
          <c:showVal val="0"/>
          <c:showCatName val="0"/>
          <c:showSerName val="0"/>
          <c:showPercent val="0"/>
          <c:showBubbleSize val="0"/>
        </c:dLbls>
        <c:gapWidth val="150"/>
        <c:axId val="78468224"/>
        <c:axId val="78470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73.78</c:v>
                </c:pt>
                <c:pt idx="1">
                  <c:v>72.989999999999995</c:v>
                </c:pt>
                <c:pt idx="2">
                  <c:v>71.97</c:v>
                </c:pt>
                <c:pt idx="3">
                  <c:v>70.59</c:v>
                </c:pt>
                <c:pt idx="4">
                  <c:v>84.32</c:v>
                </c:pt>
              </c:numCache>
            </c:numRef>
          </c:val>
          <c:smooth val="0"/>
        </c:ser>
        <c:dLbls>
          <c:showLegendKey val="0"/>
          <c:showVal val="0"/>
          <c:showCatName val="0"/>
          <c:showSerName val="0"/>
          <c:showPercent val="0"/>
          <c:showBubbleSize val="0"/>
        </c:dLbls>
        <c:marker val="1"/>
        <c:smooth val="0"/>
        <c:axId val="78468224"/>
        <c:axId val="78470144"/>
      </c:lineChart>
      <c:dateAx>
        <c:axId val="78468224"/>
        <c:scaling>
          <c:orientation val="minMax"/>
        </c:scaling>
        <c:delete val="1"/>
        <c:axPos val="b"/>
        <c:numFmt formatCode="ge" sourceLinked="1"/>
        <c:majorTickMark val="none"/>
        <c:minorTickMark val="none"/>
        <c:tickLblPos val="none"/>
        <c:crossAx val="78470144"/>
        <c:crosses val="autoZero"/>
        <c:auto val="1"/>
        <c:lblOffset val="100"/>
        <c:baseTimeUnit val="years"/>
      </c:dateAx>
      <c:valAx>
        <c:axId val="78470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468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80.08</c:v>
                </c:pt>
                <c:pt idx="1">
                  <c:v>74.66</c:v>
                </c:pt>
                <c:pt idx="2">
                  <c:v>99.91</c:v>
                </c:pt>
                <c:pt idx="3">
                  <c:v>99.2</c:v>
                </c:pt>
                <c:pt idx="4">
                  <c:v>99.79</c:v>
                </c:pt>
              </c:numCache>
            </c:numRef>
          </c:val>
        </c:ser>
        <c:dLbls>
          <c:showLegendKey val="0"/>
          <c:showVal val="0"/>
          <c:showCatName val="0"/>
          <c:showSerName val="0"/>
          <c:showPercent val="0"/>
          <c:showBubbleSize val="0"/>
        </c:dLbls>
        <c:gapWidth val="150"/>
        <c:axId val="45015808"/>
        <c:axId val="45017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5015808"/>
        <c:axId val="45017728"/>
      </c:lineChart>
      <c:dateAx>
        <c:axId val="45015808"/>
        <c:scaling>
          <c:orientation val="minMax"/>
        </c:scaling>
        <c:delete val="1"/>
        <c:axPos val="b"/>
        <c:numFmt formatCode="ge" sourceLinked="1"/>
        <c:majorTickMark val="none"/>
        <c:minorTickMark val="none"/>
        <c:tickLblPos val="none"/>
        <c:crossAx val="45017728"/>
        <c:crosses val="autoZero"/>
        <c:auto val="1"/>
        <c:lblOffset val="100"/>
        <c:baseTimeUnit val="years"/>
      </c:dateAx>
      <c:valAx>
        <c:axId val="45017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015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8839424"/>
        <c:axId val="58841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8839424"/>
        <c:axId val="58841344"/>
      </c:lineChart>
      <c:dateAx>
        <c:axId val="58839424"/>
        <c:scaling>
          <c:orientation val="minMax"/>
        </c:scaling>
        <c:delete val="1"/>
        <c:axPos val="b"/>
        <c:numFmt formatCode="ge" sourceLinked="1"/>
        <c:majorTickMark val="none"/>
        <c:minorTickMark val="none"/>
        <c:tickLblPos val="none"/>
        <c:crossAx val="58841344"/>
        <c:crosses val="autoZero"/>
        <c:auto val="1"/>
        <c:lblOffset val="100"/>
        <c:baseTimeUnit val="years"/>
      </c:dateAx>
      <c:valAx>
        <c:axId val="58841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8839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2414848"/>
        <c:axId val="62416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2414848"/>
        <c:axId val="62416768"/>
      </c:lineChart>
      <c:dateAx>
        <c:axId val="62414848"/>
        <c:scaling>
          <c:orientation val="minMax"/>
        </c:scaling>
        <c:delete val="1"/>
        <c:axPos val="b"/>
        <c:numFmt formatCode="ge" sourceLinked="1"/>
        <c:majorTickMark val="none"/>
        <c:minorTickMark val="none"/>
        <c:tickLblPos val="none"/>
        <c:crossAx val="62416768"/>
        <c:crosses val="autoZero"/>
        <c:auto val="1"/>
        <c:lblOffset val="100"/>
        <c:baseTimeUnit val="years"/>
      </c:dateAx>
      <c:valAx>
        <c:axId val="62416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2414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2440960"/>
        <c:axId val="62442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2440960"/>
        <c:axId val="62442880"/>
      </c:lineChart>
      <c:dateAx>
        <c:axId val="62440960"/>
        <c:scaling>
          <c:orientation val="minMax"/>
        </c:scaling>
        <c:delete val="1"/>
        <c:axPos val="b"/>
        <c:numFmt formatCode="ge" sourceLinked="1"/>
        <c:majorTickMark val="none"/>
        <c:minorTickMark val="none"/>
        <c:tickLblPos val="none"/>
        <c:crossAx val="62442880"/>
        <c:crosses val="autoZero"/>
        <c:auto val="1"/>
        <c:lblOffset val="100"/>
        <c:baseTimeUnit val="years"/>
      </c:dateAx>
      <c:valAx>
        <c:axId val="62442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2440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7166080"/>
        <c:axId val="77168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7166080"/>
        <c:axId val="77168000"/>
      </c:lineChart>
      <c:dateAx>
        <c:axId val="77166080"/>
        <c:scaling>
          <c:orientation val="minMax"/>
        </c:scaling>
        <c:delete val="1"/>
        <c:axPos val="b"/>
        <c:numFmt formatCode="ge" sourceLinked="1"/>
        <c:majorTickMark val="none"/>
        <c:minorTickMark val="none"/>
        <c:tickLblPos val="none"/>
        <c:crossAx val="77168000"/>
        <c:crosses val="autoZero"/>
        <c:auto val="1"/>
        <c:lblOffset val="100"/>
        <c:baseTimeUnit val="years"/>
      </c:dateAx>
      <c:valAx>
        <c:axId val="77168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166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formatCode="#,##0.00;&quot;△&quot;#,##0.00">
                  <c:v>0</c:v>
                </c:pt>
                <c:pt idx="1">
                  <c:v>3248.41</c:v>
                </c:pt>
                <c:pt idx="2">
                  <c:v>140.72999999999999</c:v>
                </c:pt>
                <c:pt idx="3">
                  <c:v>147.43</c:v>
                </c:pt>
                <c:pt idx="4">
                  <c:v>127.99</c:v>
                </c:pt>
              </c:numCache>
            </c:numRef>
          </c:val>
        </c:ser>
        <c:dLbls>
          <c:showLegendKey val="0"/>
          <c:showVal val="0"/>
          <c:showCatName val="0"/>
          <c:showSerName val="0"/>
          <c:showPercent val="0"/>
          <c:showBubbleSize val="0"/>
        </c:dLbls>
        <c:gapWidth val="150"/>
        <c:axId val="77198464"/>
        <c:axId val="77200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1224.75</c:v>
                </c:pt>
                <c:pt idx="1">
                  <c:v>1144.05</c:v>
                </c:pt>
                <c:pt idx="2">
                  <c:v>1117.1099999999999</c:v>
                </c:pt>
                <c:pt idx="3">
                  <c:v>1161.05</c:v>
                </c:pt>
                <c:pt idx="4">
                  <c:v>1081.8</c:v>
                </c:pt>
              </c:numCache>
            </c:numRef>
          </c:val>
          <c:smooth val="0"/>
        </c:ser>
        <c:dLbls>
          <c:showLegendKey val="0"/>
          <c:showVal val="0"/>
          <c:showCatName val="0"/>
          <c:showSerName val="0"/>
          <c:showPercent val="0"/>
          <c:showBubbleSize val="0"/>
        </c:dLbls>
        <c:marker val="1"/>
        <c:smooth val="0"/>
        <c:axId val="77198464"/>
        <c:axId val="77200384"/>
      </c:lineChart>
      <c:dateAx>
        <c:axId val="77198464"/>
        <c:scaling>
          <c:orientation val="minMax"/>
        </c:scaling>
        <c:delete val="1"/>
        <c:axPos val="b"/>
        <c:numFmt formatCode="ge" sourceLinked="1"/>
        <c:majorTickMark val="none"/>
        <c:minorTickMark val="none"/>
        <c:tickLblPos val="none"/>
        <c:crossAx val="77200384"/>
        <c:crosses val="autoZero"/>
        <c:auto val="1"/>
        <c:lblOffset val="100"/>
        <c:baseTimeUnit val="years"/>
      </c:dateAx>
      <c:valAx>
        <c:axId val="7720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198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8.58</c:v>
                </c:pt>
                <c:pt idx="1">
                  <c:v>5.31</c:v>
                </c:pt>
                <c:pt idx="2">
                  <c:v>15.33</c:v>
                </c:pt>
                <c:pt idx="3">
                  <c:v>16.12</c:v>
                </c:pt>
                <c:pt idx="4">
                  <c:v>21.98</c:v>
                </c:pt>
              </c:numCache>
            </c:numRef>
          </c:val>
        </c:ser>
        <c:dLbls>
          <c:showLegendKey val="0"/>
          <c:showVal val="0"/>
          <c:showCatName val="0"/>
          <c:showSerName val="0"/>
          <c:showPercent val="0"/>
          <c:showBubbleSize val="0"/>
        </c:dLbls>
        <c:gapWidth val="150"/>
        <c:axId val="78168832"/>
        <c:axId val="78170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42.13</c:v>
                </c:pt>
                <c:pt idx="1">
                  <c:v>42.48</c:v>
                </c:pt>
                <c:pt idx="2">
                  <c:v>41.04</c:v>
                </c:pt>
                <c:pt idx="3">
                  <c:v>41.08</c:v>
                </c:pt>
                <c:pt idx="4">
                  <c:v>52.19</c:v>
                </c:pt>
              </c:numCache>
            </c:numRef>
          </c:val>
          <c:smooth val="0"/>
        </c:ser>
        <c:dLbls>
          <c:showLegendKey val="0"/>
          <c:showVal val="0"/>
          <c:showCatName val="0"/>
          <c:showSerName val="0"/>
          <c:showPercent val="0"/>
          <c:showBubbleSize val="0"/>
        </c:dLbls>
        <c:marker val="1"/>
        <c:smooth val="0"/>
        <c:axId val="78168832"/>
        <c:axId val="78170752"/>
      </c:lineChart>
      <c:dateAx>
        <c:axId val="78168832"/>
        <c:scaling>
          <c:orientation val="minMax"/>
        </c:scaling>
        <c:delete val="1"/>
        <c:axPos val="b"/>
        <c:numFmt formatCode="ge" sourceLinked="1"/>
        <c:majorTickMark val="none"/>
        <c:minorTickMark val="none"/>
        <c:tickLblPos val="none"/>
        <c:crossAx val="78170752"/>
        <c:crosses val="autoZero"/>
        <c:auto val="1"/>
        <c:lblOffset val="100"/>
        <c:baseTimeUnit val="years"/>
      </c:dateAx>
      <c:valAx>
        <c:axId val="78170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168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3283.26</c:v>
                </c:pt>
                <c:pt idx="1">
                  <c:v>3160.19</c:v>
                </c:pt>
                <c:pt idx="2">
                  <c:v>1021.16</c:v>
                </c:pt>
                <c:pt idx="3">
                  <c:v>964.19</c:v>
                </c:pt>
                <c:pt idx="4">
                  <c:v>713.61</c:v>
                </c:pt>
              </c:numCache>
            </c:numRef>
          </c:val>
        </c:ser>
        <c:dLbls>
          <c:showLegendKey val="0"/>
          <c:showVal val="0"/>
          <c:showCatName val="0"/>
          <c:showSerName val="0"/>
          <c:showPercent val="0"/>
          <c:showBubbleSize val="0"/>
        </c:dLbls>
        <c:gapWidth val="150"/>
        <c:axId val="78389248"/>
        <c:axId val="78391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348.41</c:v>
                </c:pt>
                <c:pt idx="1">
                  <c:v>343.8</c:v>
                </c:pt>
                <c:pt idx="2">
                  <c:v>357.08</c:v>
                </c:pt>
                <c:pt idx="3">
                  <c:v>378.08</c:v>
                </c:pt>
                <c:pt idx="4">
                  <c:v>296.14</c:v>
                </c:pt>
              </c:numCache>
            </c:numRef>
          </c:val>
          <c:smooth val="0"/>
        </c:ser>
        <c:dLbls>
          <c:showLegendKey val="0"/>
          <c:showVal val="0"/>
          <c:showCatName val="0"/>
          <c:showSerName val="0"/>
          <c:showPercent val="0"/>
          <c:showBubbleSize val="0"/>
        </c:dLbls>
        <c:marker val="1"/>
        <c:smooth val="0"/>
        <c:axId val="78389248"/>
        <c:axId val="78391168"/>
      </c:lineChart>
      <c:dateAx>
        <c:axId val="78389248"/>
        <c:scaling>
          <c:orientation val="minMax"/>
        </c:scaling>
        <c:delete val="1"/>
        <c:axPos val="b"/>
        <c:numFmt formatCode="ge" sourceLinked="1"/>
        <c:majorTickMark val="none"/>
        <c:minorTickMark val="none"/>
        <c:tickLblPos val="none"/>
        <c:crossAx val="78391168"/>
        <c:crosses val="autoZero"/>
        <c:auto val="1"/>
        <c:lblOffset val="100"/>
        <c:baseTimeUnit val="years"/>
      </c:dateAx>
      <c:valAx>
        <c:axId val="78391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389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【1,015.77】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【84.50】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【52.74】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【289.81】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【52.78】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55"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宮城県　気仙沼市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農業集落排水</v>
      </c>
      <c r="Q8" s="70"/>
      <c r="R8" s="70"/>
      <c r="S8" s="70"/>
      <c r="T8" s="70"/>
      <c r="U8" s="70"/>
      <c r="V8" s="70"/>
      <c r="W8" s="70" t="str">
        <f>データ!L6</f>
        <v>F2</v>
      </c>
      <c r="X8" s="70"/>
      <c r="Y8" s="70"/>
      <c r="Z8" s="70"/>
      <c r="AA8" s="70"/>
      <c r="AB8" s="70"/>
      <c r="AC8" s="70"/>
      <c r="AD8" s="3"/>
      <c r="AE8" s="3"/>
      <c r="AF8" s="3"/>
      <c r="AG8" s="3"/>
      <c r="AH8" s="3"/>
      <c r="AI8" s="3"/>
      <c r="AJ8" s="3"/>
      <c r="AK8" s="3"/>
      <c r="AL8" s="64">
        <f>データ!R6</f>
        <v>66733</v>
      </c>
      <c r="AM8" s="64"/>
      <c r="AN8" s="64"/>
      <c r="AO8" s="64"/>
      <c r="AP8" s="64"/>
      <c r="AQ8" s="64"/>
      <c r="AR8" s="64"/>
      <c r="AS8" s="64"/>
      <c r="AT8" s="63">
        <f>データ!S6</f>
        <v>332.44</v>
      </c>
      <c r="AU8" s="63"/>
      <c r="AV8" s="63"/>
      <c r="AW8" s="63"/>
      <c r="AX8" s="63"/>
      <c r="AY8" s="63"/>
      <c r="AZ8" s="63"/>
      <c r="BA8" s="63"/>
      <c r="BB8" s="63">
        <f>データ!T6</f>
        <v>200.74</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0.68</v>
      </c>
      <c r="Q10" s="63"/>
      <c r="R10" s="63"/>
      <c r="S10" s="63"/>
      <c r="T10" s="63"/>
      <c r="U10" s="63"/>
      <c r="V10" s="63"/>
      <c r="W10" s="63">
        <f>データ!P6</f>
        <v>51.91</v>
      </c>
      <c r="X10" s="63"/>
      <c r="Y10" s="63"/>
      <c r="Z10" s="63"/>
      <c r="AA10" s="63"/>
      <c r="AB10" s="63"/>
      <c r="AC10" s="63"/>
      <c r="AD10" s="64">
        <f>データ!Q6</f>
        <v>3002</v>
      </c>
      <c r="AE10" s="64"/>
      <c r="AF10" s="64"/>
      <c r="AG10" s="64"/>
      <c r="AH10" s="64"/>
      <c r="AI10" s="64"/>
      <c r="AJ10" s="64"/>
      <c r="AK10" s="2"/>
      <c r="AL10" s="64">
        <f>データ!U6</f>
        <v>451</v>
      </c>
      <c r="AM10" s="64"/>
      <c r="AN10" s="64"/>
      <c r="AO10" s="64"/>
      <c r="AP10" s="64"/>
      <c r="AQ10" s="64"/>
      <c r="AR10" s="64"/>
      <c r="AS10" s="64"/>
      <c r="AT10" s="63">
        <f>データ!V6</f>
        <v>0.14000000000000001</v>
      </c>
      <c r="AU10" s="63"/>
      <c r="AV10" s="63"/>
      <c r="AW10" s="63"/>
      <c r="AX10" s="63"/>
      <c r="AY10" s="63"/>
      <c r="AZ10" s="63"/>
      <c r="BA10" s="63"/>
      <c r="BB10" s="63">
        <f>データ!W6</f>
        <v>3221.43</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42056</v>
      </c>
      <c r="D6" s="31">
        <f t="shared" si="3"/>
        <v>47</v>
      </c>
      <c r="E6" s="31">
        <f t="shared" si="3"/>
        <v>17</v>
      </c>
      <c r="F6" s="31">
        <f t="shared" si="3"/>
        <v>5</v>
      </c>
      <c r="G6" s="31">
        <f t="shared" si="3"/>
        <v>0</v>
      </c>
      <c r="H6" s="31" t="str">
        <f t="shared" si="3"/>
        <v>宮城県　気仙沼市</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0.68</v>
      </c>
      <c r="P6" s="32">
        <f t="shared" si="3"/>
        <v>51.91</v>
      </c>
      <c r="Q6" s="32">
        <f t="shared" si="3"/>
        <v>3002</v>
      </c>
      <c r="R6" s="32">
        <f t="shared" si="3"/>
        <v>66733</v>
      </c>
      <c r="S6" s="32">
        <f t="shared" si="3"/>
        <v>332.44</v>
      </c>
      <c r="T6" s="32">
        <f t="shared" si="3"/>
        <v>200.74</v>
      </c>
      <c r="U6" s="32">
        <f t="shared" si="3"/>
        <v>451</v>
      </c>
      <c r="V6" s="32">
        <f t="shared" si="3"/>
        <v>0.14000000000000001</v>
      </c>
      <c r="W6" s="32">
        <f t="shared" si="3"/>
        <v>3221.43</v>
      </c>
      <c r="X6" s="33">
        <f>IF(X7="",NA(),X7)</f>
        <v>80.08</v>
      </c>
      <c r="Y6" s="33">
        <f t="shared" ref="Y6:AG6" si="4">IF(Y7="",NA(),Y7)</f>
        <v>74.66</v>
      </c>
      <c r="Z6" s="33">
        <f t="shared" si="4"/>
        <v>99.91</v>
      </c>
      <c r="AA6" s="33">
        <f t="shared" si="4"/>
        <v>99.2</v>
      </c>
      <c r="AB6" s="33">
        <f t="shared" si="4"/>
        <v>99.79</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3">
        <f t="shared" ref="BF6:BN6" si="7">IF(BF7="",NA(),BF7)</f>
        <v>3248.41</v>
      </c>
      <c r="BG6" s="33">
        <f t="shared" si="7"/>
        <v>140.72999999999999</v>
      </c>
      <c r="BH6" s="33">
        <f t="shared" si="7"/>
        <v>147.43</v>
      </c>
      <c r="BI6" s="33">
        <f t="shared" si="7"/>
        <v>127.99</v>
      </c>
      <c r="BJ6" s="33">
        <f t="shared" si="7"/>
        <v>1224.75</v>
      </c>
      <c r="BK6" s="33">
        <f t="shared" si="7"/>
        <v>1144.05</v>
      </c>
      <c r="BL6" s="33">
        <f t="shared" si="7"/>
        <v>1117.1099999999999</v>
      </c>
      <c r="BM6" s="33">
        <f t="shared" si="7"/>
        <v>1161.05</v>
      </c>
      <c r="BN6" s="33">
        <f t="shared" si="7"/>
        <v>1081.8</v>
      </c>
      <c r="BO6" s="32" t="str">
        <f>IF(BO7="","",IF(BO7="-","【-】","【"&amp;SUBSTITUTE(TEXT(BO7,"#,##0.00"),"-","△")&amp;"】"))</f>
        <v>【1,015.77】</v>
      </c>
      <c r="BP6" s="33">
        <f>IF(BP7="",NA(),BP7)</f>
        <v>8.58</v>
      </c>
      <c r="BQ6" s="33">
        <f t="shared" ref="BQ6:BY6" si="8">IF(BQ7="",NA(),BQ7)</f>
        <v>5.31</v>
      </c>
      <c r="BR6" s="33">
        <f t="shared" si="8"/>
        <v>15.33</v>
      </c>
      <c r="BS6" s="33">
        <f t="shared" si="8"/>
        <v>16.12</v>
      </c>
      <c r="BT6" s="33">
        <f t="shared" si="8"/>
        <v>21.98</v>
      </c>
      <c r="BU6" s="33">
        <f t="shared" si="8"/>
        <v>42.13</v>
      </c>
      <c r="BV6" s="33">
        <f t="shared" si="8"/>
        <v>42.48</v>
      </c>
      <c r="BW6" s="33">
        <f t="shared" si="8"/>
        <v>41.04</v>
      </c>
      <c r="BX6" s="33">
        <f t="shared" si="8"/>
        <v>41.08</v>
      </c>
      <c r="BY6" s="33">
        <f t="shared" si="8"/>
        <v>52.19</v>
      </c>
      <c r="BZ6" s="32" t="str">
        <f>IF(BZ7="","",IF(BZ7="-","【-】","【"&amp;SUBSTITUTE(TEXT(BZ7,"#,##0.00"),"-","△")&amp;"】"))</f>
        <v>【52.78】</v>
      </c>
      <c r="CA6" s="33">
        <f>IF(CA7="",NA(),CA7)</f>
        <v>3283.26</v>
      </c>
      <c r="CB6" s="33">
        <f t="shared" ref="CB6:CJ6" si="9">IF(CB7="",NA(),CB7)</f>
        <v>3160.19</v>
      </c>
      <c r="CC6" s="33">
        <f t="shared" si="9"/>
        <v>1021.16</v>
      </c>
      <c r="CD6" s="33">
        <f t="shared" si="9"/>
        <v>964.19</v>
      </c>
      <c r="CE6" s="33">
        <f t="shared" si="9"/>
        <v>713.61</v>
      </c>
      <c r="CF6" s="33">
        <f t="shared" si="9"/>
        <v>348.41</v>
      </c>
      <c r="CG6" s="33">
        <f t="shared" si="9"/>
        <v>343.8</v>
      </c>
      <c r="CH6" s="33">
        <f t="shared" si="9"/>
        <v>357.08</v>
      </c>
      <c r="CI6" s="33">
        <f t="shared" si="9"/>
        <v>378.08</v>
      </c>
      <c r="CJ6" s="33">
        <f t="shared" si="9"/>
        <v>296.14</v>
      </c>
      <c r="CK6" s="32" t="str">
        <f>IF(CK7="","",IF(CK7="-","【-】","【"&amp;SUBSTITUTE(TEXT(CK7,"#,##0.00"),"-","△")&amp;"】"))</f>
        <v>【289.81】</v>
      </c>
      <c r="CL6" s="33">
        <f>IF(CL7="",NA(),CL7)</f>
        <v>3.7</v>
      </c>
      <c r="CM6" s="33">
        <f t="shared" ref="CM6:CU6" si="10">IF(CM7="",NA(),CM7)</f>
        <v>6.58</v>
      </c>
      <c r="CN6" s="33">
        <f t="shared" si="10"/>
        <v>18.93</v>
      </c>
      <c r="CO6" s="33">
        <f t="shared" si="10"/>
        <v>30.86</v>
      </c>
      <c r="CP6" s="33">
        <f t="shared" si="10"/>
        <v>41.98</v>
      </c>
      <c r="CQ6" s="33">
        <f t="shared" si="10"/>
        <v>46.85</v>
      </c>
      <c r="CR6" s="33">
        <f t="shared" si="10"/>
        <v>46.06</v>
      </c>
      <c r="CS6" s="33">
        <f t="shared" si="10"/>
        <v>45.95</v>
      </c>
      <c r="CT6" s="33">
        <f t="shared" si="10"/>
        <v>44.69</v>
      </c>
      <c r="CU6" s="33">
        <f t="shared" si="10"/>
        <v>52.31</v>
      </c>
      <c r="CV6" s="32" t="str">
        <f>IF(CV7="","",IF(CV7="-","【-】","【"&amp;SUBSTITUTE(TEXT(CV7,"#,##0.00"),"-","△")&amp;"】"))</f>
        <v>【52.74】</v>
      </c>
      <c r="CW6" s="33">
        <f>IF(CW7="",NA(),CW7)</f>
        <v>37.5</v>
      </c>
      <c r="CX6" s="33">
        <f t="shared" ref="CX6:DF6" si="11">IF(CX7="",NA(),CX7)</f>
        <v>39.08</v>
      </c>
      <c r="CY6" s="33">
        <f t="shared" si="11"/>
        <v>42.8</v>
      </c>
      <c r="CZ6" s="33">
        <f t="shared" si="11"/>
        <v>45.98</v>
      </c>
      <c r="DA6" s="33">
        <f t="shared" si="11"/>
        <v>42.57</v>
      </c>
      <c r="DB6" s="33">
        <f t="shared" si="11"/>
        <v>73.78</v>
      </c>
      <c r="DC6" s="33">
        <f t="shared" si="11"/>
        <v>72.989999999999995</v>
      </c>
      <c r="DD6" s="33">
        <f t="shared" si="11"/>
        <v>71.97</v>
      </c>
      <c r="DE6" s="33">
        <f t="shared" si="11"/>
        <v>70.59</v>
      </c>
      <c r="DF6" s="33">
        <f t="shared" si="11"/>
        <v>84.32</v>
      </c>
      <c r="DG6" s="32" t="str">
        <f>IF(DG7="","",IF(DG7="-","【-】","【"&amp;SUBSTITUTE(TEXT(DG7,"#,##0.00"),"-","△")&amp;"】"))</f>
        <v>【84.50】</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0.08</v>
      </c>
      <c r="EJ6" s="33">
        <f t="shared" si="14"/>
        <v>0.06</v>
      </c>
      <c r="EK6" s="33">
        <f t="shared" si="14"/>
        <v>0.04</v>
      </c>
      <c r="EL6" s="33">
        <f t="shared" si="14"/>
        <v>7.0000000000000007E-2</v>
      </c>
      <c r="EM6" s="33">
        <f t="shared" si="14"/>
        <v>0.01</v>
      </c>
      <c r="EN6" s="32" t="str">
        <f>IF(EN7="","",IF(EN7="-","【-】","【"&amp;SUBSTITUTE(TEXT(EN7,"#,##0.00"),"-","△")&amp;"】"))</f>
        <v>【0.03】</v>
      </c>
    </row>
    <row r="7" spans="1:144" s="34" customFormat="1">
      <c r="A7" s="26"/>
      <c r="B7" s="35">
        <v>2015</v>
      </c>
      <c r="C7" s="35">
        <v>42056</v>
      </c>
      <c r="D7" s="35">
        <v>47</v>
      </c>
      <c r="E7" s="35">
        <v>17</v>
      </c>
      <c r="F7" s="35">
        <v>5</v>
      </c>
      <c r="G7" s="35">
        <v>0</v>
      </c>
      <c r="H7" s="35" t="s">
        <v>96</v>
      </c>
      <c r="I7" s="35" t="s">
        <v>97</v>
      </c>
      <c r="J7" s="35" t="s">
        <v>98</v>
      </c>
      <c r="K7" s="35" t="s">
        <v>99</v>
      </c>
      <c r="L7" s="35" t="s">
        <v>100</v>
      </c>
      <c r="M7" s="36" t="s">
        <v>101</v>
      </c>
      <c r="N7" s="36" t="s">
        <v>102</v>
      </c>
      <c r="O7" s="36">
        <v>0.68</v>
      </c>
      <c r="P7" s="36">
        <v>51.91</v>
      </c>
      <c r="Q7" s="36">
        <v>3002</v>
      </c>
      <c r="R7" s="36">
        <v>66733</v>
      </c>
      <c r="S7" s="36">
        <v>332.44</v>
      </c>
      <c r="T7" s="36">
        <v>200.74</v>
      </c>
      <c r="U7" s="36">
        <v>451</v>
      </c>
      <c r="V7" s="36">
        <v>0.14000000000000001</v>
      </c>
      <c r="W7" s="36">
        <v>3221.43</v>
      </c>
      <c r="X7" s="36">
        <v>80.08</v>
      </c>
      <c r="Y7" s="36">
        <v>74.66</v>
      </c>
      <c r="Z7" s="36">
        <v>99.91</v>
      </c>
      <c r="AA7" s="36">
        <v>99.2</v>
      </c>
      <c r="AB7" s="36">
        <v>99.79</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3248.41</v>
      </c>
      <c r="BG7" s="36">
        <v>140.72999999999999</v>
      </c>
      <c r="BH7" s="36">
        <v>147.43</v>
      </c>
      <c r="BI7" s="36">
        <v>127.99</v>
      </c>
      <c r="BJ7" s="36">
        <v>1224.75</v>
      </c>
      <c r="BK7" s="36">
        <v>1144.05</v>
      </c>
      <c r="BL7" s="36">
        <v>1117.1099999999999</v>
      </c>
      <c r="BM7" s="36">
        <v>1161.05</v>
      </c>
      <c r="BN7" s="36">
        <v>1081.8</v>
      </c>
      <c r="BO7" s="36">
        <v>1015.77</v>
      </c>
      <c r="BP7" s="36">
        <v>8.58</v>
      </c>
      <c r="BQ7" s="36">
        <v>5.31</v>
      </c>
      <c r="BR7" s="36">
        <v>15.33</v>
      </c>
      <c r="BS7" s="36">
        <v>16.12</v>
      </c>
      <c r="BT7" s="36">
        <v>21.98</v>
      </c>
      <c r="BU7" s="36">
        <v>42.13</v>
      </c>
      <c r="BV7" s="36">
        <v>42.48</v>
      </c>
      <c r="BW7" s="36">
        <v>41.04</v>
      </c>
      <c r="BX7" s="36">
        <v>41.08</v>
      </c>
      <c r="BY7" s="36">
        <v>52.19</v>
      </c>
      <c r="BZ7" s="36">
        <v>52.78</v>
      </c>
      <c r="CA7" s="36">
        <v>3283.26</v>
      </c>
      <c r="CB7" s="36">
        <v>3160.19</v>
      </c>
      <c r="CC7" s="36">
        <v>1021.16</v>
      </c>
      <c r="CD7" s="36">
        <v>964.19</v>
      </c>
      <c r="CE7" s="36">
        <v>713.61</v>
      </c>
      <c r="CF7" s="36">
        <v>348.41</v>
      </c>
      <c r="CG7" s="36">
        <v>343.8</v>
      </c>
      <c r="CH7" s="36">
        <v>357.08</v>
      </c>
      <c r="CI7" s="36">
        <v>378.08</v>
      </c>
      <c r="CJ7" s="36">
        <v>296.14</v>
      </c>
      <c r="CK7" s="36">
        <v>289.81</v>
      </c>
      <c r="CL7" s="36">
        <v>3.7</v>
      </c>
      <c r="CM7" s="36">
        <v>6.58</v>
      </c>
      <c r="CN7" s="36">
        <v>18.93</v>
      </c>
      <c r="CO7" s="36">
        <v>30.86</v>
      </c>
      <c r="CP7" s="36">
        <v>41.98</v>
      </c>
      <c r="CQ7" s="36">
        <v>46.85</v>
      </c>
      <c r="CR7" s="36">
        <v>46.06</v>
      </c>
      <c r="CS7" s="36">
        <v>45.95</v>
      </c>
      <c r="CT7" s="36">
        <v>44.69</v>
      </c>
      <c r="CU7" s="36">
        <v>52.31</v>
      </c>
      <c r="CV7" s="36">
        <v>52.74</v>
      </c>
      <c r="CW7" s="36">
        <v>37.5</v>
      </c>
      <c r="CX7" s="36">
        <v>39.08</v>
      </c>
      <c r="CY7" s="36">
        <v>42.8</v>
      </c>
      <c r="CZ7" s="36">
        <v>45.98</v>
      </c>
      <c r="DA7" s="36">
        <v>42.57</v>
      </c>
      <c r="DB7" s="36">
        <v>73.78</v>
      </c>
      <c r="DC7" s="36">
        <v>72.989999999999995</v>
      </c>
      <c r="DD7" s="36">
        <v>71.97</v>
      </c>
      <c r="DE7" s="36">
        <v>70.59</v>
      </c>
      <c r="DF7" s="36">
        <v>84.32</v>
      </c>
      <c r="DG7" s="36">
        <v>84.5</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0.08</v>
      </c>
      <c r="EJ7" s="36">
        <v>0.06</v>
      </c>
      <c r="EK7" s="36">
        <v>0.04</v>
      </c>
      <c r="EL7" s="36">
        <v>7.0000000000000007E-2</v>
      </c>
      <c r="EM7" s="36">
        <v>0.01</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阿部 正臣</cp:lastModifiedBy>
  <dcterms:created xsi:type="dcterms:W3CDTF">2017-02-08T03:06:36Z</dcterms:created>
  <dcterms:modified xsi:type="dcterms:W3CDTF">2017-02-13T04:13:32Z</dcterms:modified>
  <cp:category/>
</cp:coreProperties>
</file>