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<sst xmlns="http://schemas.openxmlformats.org/spreadsheetml/2006/main" count="217" uniqueCount="107">
  <si>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</si>
  <si>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</si>
  <si>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</si>
  <si>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</si>
  <si>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</si>
  <si>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</si>
  <si>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</si>
  <si>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</si>
  <si>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</si>
  <si>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</si>
  <si>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</si>
  <si>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</si>
  <si>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</si>
  <si>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</si>
  <si>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</si>
  <si>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</si>
  <si>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</si>
  <si>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</si>
  <si>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</si>
  <si>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</si>
  <si>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</si>
  <si>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</si>
  <si>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</si>
  <si>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</si>
  <si>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</si>
  <si>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</si>
  <si>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</si>
  <si>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</si>
  <si>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</si>
  <si>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</si>
  <si>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</si>
  <si>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</si>
  <si>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</si>
  <si>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</si>
  <si>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</si>
  <si>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</si>
  <si>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</si>
  <si>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</si>
  <si>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</si>
  <si>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</si>
  <si>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</si>
  <si>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</si>
  <si>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</si>
  <si>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</si>
  <si>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</si>
  <si>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</si>
  <si>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</si>
  <si>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</si>
  <si>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</si>
  <si>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</si>
  <si>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</si>
  <si>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</si>
  <si>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</si>
  <si>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</si>
  <si>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</si>
  <si>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</si>
  <si>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</si>
  <si>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</si>
  <si>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</si>
  <si>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</si>
  <si>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</si>
  <si>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</si>
  <si>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</si>
  <si>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</si>
  <si>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</si>
  <si>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</si>
  <si>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</si>
  <si>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</si>
  <si>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</si>
  <si>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</si>
  <si>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</si>
  <si>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</si>
  <si>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</si>
  <si>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</si>
  <si>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</si>
  <si>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</si>
  <si>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</si>
  <si>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</si>
  <si>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</si>
  <si>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</si>
  <si>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</si>
  <si>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</si>
  <si>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</si>
  <si>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</si>
  <si>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</si>
  <si>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</si>
  <si>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</si>
  <si>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</si>
  <si>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</si>
  <si>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</si>
  <si>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</si>
  <si>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</si>
  <si>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</si>
  <si>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気仙沼市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</si>
  <si>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</si>
  <si>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</si>
  <si>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</si>
  <si>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</si>
  <si>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</si>
  <si>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</si>
  <si>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</si>
  <si>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</si>
  <si>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</si>
  <si>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</si>
  <si>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有形固定資産減価償却率及び管路経年化率が前年度を下回ったのは，災害復旧事業等での管路更新が進んだことによるが，類似団体平均値に比べて高い水準となっている。
　老朽管更新事業は，財源確保や経営に与える影響等を踏まえた分析を行い，計画的に進めていく。</t>
    <rPh sb="1" eb="3">
      <t>ユウケイ</t>
    </rPh>
    <rPh sb="3" eb="5">
      <t>コテイ</t>
    </rPh>
    <rPh sb="5" eb="7">
      <t>シサン</t>
    </rPh>
    <rPh sb="7" eb="9">
      <t>ゲンカ</t>
    </rPh>
    <rPh sb="9" eb="11">
      <t>ショウキャク</t>
    </rPh>
    <rPh sb="11" eb="12">
      <t>リツ</t>
    </rPh>
    <rPh sb="12" eb="13">
      <t>オヨ</t>
    </rPh>
    <rPh sb="14" eb="16">
      <t>カンロ</t>
    </rPh>
    <rPh sb="16" eb="18">
      <t>ケイネン</t>
    </rPh>
    <rPh sb="18" eb="19">
      <t>カ</t>
    </rPh>
    <rPh sb="19" eb="20">
      <t>リツ</t>
    </rPh>
    <rPh sb="21" eb="24">
      <t>ゼンネンド</t>
    </rPh>
    <rPh sb="25" eb="27">
      <t>シタマワ</t>
    </rPh>
    <rPh sb="56" eb="58">
      <t>ルイジ</t>
    </rPh>
    <rPh sb="58" eb="60">
      <t>ダンタイ</t>
    </rPh>
    <rPh sb="60" eb="63">
      <t>ヘイキンチ</t>
    </rPh>
    <rPh sb="64" eb="65">
      <t>クラ</t>
    </rPh>
    <rPh sb="67" eb="68">
      <t>タカ</t>
    </rPh>
    <rPh sb="69" eb="71">
      <t>スイジュン</t>
    </rPh>
    <rPh sb="80" eb="82">
      <t>ロウキュウ</t>
    </rPh>
    <rPh sb="82" eb="83">
      <t>カン</t>
    </rPh>
    <rPh sb="83" eb="85">
      <t>コウシン</t>
    </rPh>
    <rPh sb="85" eb="87">
      <t>ジギョウ</t>
    </rPh>
    <rPh sb="89" eb="91">
      <t>ザイゲン</t>
    </rPh>
    <rPh sb="91" eb="93">
      <t>カクホ</t>
    </rPh>
    <rPh sb="94" eb="96">
      <t>ケイエイ</t>
    </rPh>
    <rPh sb="97" eb="98">
      <t>アタ</t>
    </rPh>
    <rPh sb="100" eb="103">
      <t>エイキョウトウ</t>
    </rPh>
    <rPh sb="104" eb="105">
      <t>フ</t>
    </rPh>
    <rPh sb="108" eb="110">
      <t>ブンセキ</t>
    </rPh>
    <rPh sb="111" eb="112">
      <t>オコナ</t>
    </rPh>
    <rPh sb="114" eb="117">
      <t>ケイカクテキ</t>
    </rPh>
    <rPh sb="118" eb="119">
      <t>スス</t>
    </rPh>
    <phoneticPr fontId="4"/>
  </si>
  <si>
    <t>　給水収益は未だ震災前の水準まで至っておらず，今後は横ばいで推移すると見込まれる。
　また，施設更新のため投資的経費が増加する一方，人口減少等に伴う料金収入の減少により経営環境はより一層厳しくなっていくと予想されるため，中長期的な経営戦略を策定し，健全経営を行っていく必要がある。</t>
    <rPh sb="1" eb="3">
      <t>キュウスイ</t>
    </rPh>
    <rPh sb="3" eb="5">
      <t>シュウエキ</t>
    </rPh>
    <rPh sb="6" eb="7">
      <t>イマ</t>
    </rPh>
    <rPh sb="8" eb="10">
      <t>シンサイ</t>
    </rPh>
    <rPh sb="10" eb="11">
      <t>マエ</t>
    </rPh>
    <rPh sb="12" eb="14">
      <t>スイジュン</t>
    </rPh>
    <rPh sb="16" eb="17">
      <t>イタ</t>
    </rPh>
    <rPh sb="23" eb="25">
      <t>コンゴ</t>
    </rPh>
    <rPh sb="26" eb="27">
      <t>ヨコ</t>
    </rPh>
    <rPh sb="30" eb="32">
      <t>スイイ</t>
    </rPh>
    <rPh sb="35" eb="37">
      <t>ミコ</t>
    </rPh>
    <rPh sb="48" eb="50">
      <t>コウシン</t>
    </rPh>
    <rPh sb="53" eb="55">
      <t>トウシ</t>
    </rPh>
    <rPh sb="55" eb="56">
      <t>テキ</t>
    </rPh>
    <rPh sb="56" eb="58">
      <t>ケイヒ</t>
    </rPh>
    <rPh sb="59" eb="61">
      <t>ゾウカ</t>
    </rPh>
    <rPh sb="63" eb="65">
      <t>イッポウ</t>
    </rPh>
    <rPh sb="66" eb="68">
      <t>ジンコウ</t>
    </rPh>
    <rPh sb="68" eb="70">
      <t>ゲンショウ</t>
    </rPh>
    <rPh sb="70" eb="71">
      <t>トウ</t>
    </rPh>
    <rPh sb="72" eb="73">
      <t>トモナ</t>
    </rPh>
    <rPh sb="74" eb="76">
      <t>リョウキン</t>
    </rPh>
    <rPh sb="76" eb="78">
      <t>シュウニュウ</t>
    </rPh>
    <rPh sb="79" eb="81">
      <t>ゲンショウ</t>
    </rPh>
    <rPh sb="84" eb="86">
      <t>ケイエイ</t>
    </rPh>
    <rPh sb="86" eb="88">
      <t>カンキョウ</t>
    </rPh>
    <rPh sb="91" eb="93">
      <t>イッソウ</t>
    </rPh>
    <rPh sb="93" eb="94">
      <t>キビ</t>
    </rPh>
    <rPh sb="102" eb="104">
      <t>ヨソウ</t>
    </rPh>
    <rPh sb="110" eb="114">
      <t>チュウチョウキテキ</t>
    </rPh>
    <rPh sb="115" eb="117">
      <t>ケイエイ</t>
    </rPh>
    <rPh sb="117" eb="119">
      <t>センリャク</t>
    </rPh>
    <rPh sb="120" eb="122">
      <t>サクテイ</t>
    </rPh>
    <rPh sb="124" eb="126">
      <t>ケンゼン</t>
    </rPh>
    <rPh sb="126" eb="128">
      <t>ケイエイ</t>
    </rPh>
    <rPh sb="129" eb="130">
      <t>イ</t>
    </rPh>
    <rPh sb="134" eb="136">
      <t>ヒツヨウ</t>
    </rPh>
    <phoneticPr fontId="4"/>
  </si>
  <si>
    <t>　東日本大震災の影響により経常収支比率・料金回収率・有収率について類似団体平均値と比較すると，依然として低い水準であるが，平成24年度以降は右肩上がりで推移しており，震災前の水準に徐々に近づいている。震災の影響で落ち込んだ給水収益も増加傾向ではあるが今後は横ばいで推移していくと見込まれるため，より一層の縮減と効率的経営に努め累積欠損金を解消していく次第である。
　企業債残高対給水収益比率について，震災災害復旧工事のため，企業債残高が過多となっている。給水収益が震災前の水準に近づき，類似団体の平均値に近似していくと思われる。
　施設利用率は，類似団体の平均値より低く推移している。将来的には施設能力に見合った配水量が求められているが，取水施設における水源が限られていることから，今後の施設利用率の推移は依然として不透明な状況が続いている。</t>
    <rPh sb="1" eb="2">
      <t>ヒガシ</t>
    </rPh>
    <rPh sb="2" eb="4">
      <t>ニホン</t>
    </rPh>
    <rPh sb="4" eb="7">
      <t>ダイシンサイ</t>
    </rPh>
    <rPh sb="8" eb="10">
      <t>エイキョウ</t>
    </rPh>
    <rPh sb="13" eb="15">
      <t>ケイジョウ</t>
    </rPh>
    <rPh sb="15" eb="17">
      <t>シュウシ</t>
    </rPh>
    <rPh sb="17" eb="19">
      <t>ヒリツ</t>
    </rPh>
    <rPh sb="20" eb="22">
      <t>リョウキン</t>
    </rPh>
    <rPh sb="22" eb="24">
      <t>カイシュウ</t>
    </rPh>
    <rPh sb="24" eb="25">
      <t>リツ</t>
    </rPh>
    <rPh sb="26" eb="27">
      <t>ユウ</t>
    </rPh>
    <rPh sb="33" eb="35">
      <t>ルイジ</t>
    </rPh>
    <rPh sb="35" eb="37">
      <t>ダンタイ</t>
    </rPh>
    <rPh sb="37" eb="39">
      <t>ヘイキン</t>
    </rPh>
    <rPh sb="39" eb="40">
      <t>アタイ</t>
    </rPh>
    <rPh sb="41" eb="43">
      <t>ヒカク</t>
    </rPh>
    <rPh sb="47" eb="49">
      <t>イゼン</t>
    </rPh>
    <rPh sb="52" eb="53">
      <t>ヒク</t>
    </rPh>
    <rPh sb="54" eb="56">
      <t>スイジュン</t>
    </rPh>
    <rPh sb="61" eb="63">
      <t>ヘイセイ</t>
    </rPh>
    <rPh sb="65" eb="67">
      <t>ネンド</t>
    </rPh>
    <rPh sb="67" eb="69">
      <t>イコウ</t>
    </rPh>
    <rPh sb="76" eb="78">
      <t>スイイ</t>
    </rPh>
    <rPh sb="83" eb="85">
      <t>シンサイ</t>
    </rPh>
    <rPh sb="85" eb="86">
      <t>マエ</t>
    </rPh>
    <rPh sb="87" eb="89">
      <t>スイジュン</t>
    </rPh>
    <rPh sb="90" eb="91">
      <t>ジョ</t>
    </rPh>
    <rPh sb="93" eb="94">
      <t>チカ</t>
    </rPh>
    <rPh sb="100" eb="102">
      <t>シンサイ</t>
    </rPh>
    <rPh sb="103" eb="105">
      <t>エイキョウ</t>
    </rPh>
    <rPh sb="106" eb="107">
      <t>オ</t>
    </rPh>
    <rPh sb="108" eb="109">
      <t>コ</t>
    </rPh>
    <rPh sb="111" eb="113">
      <t>キュウスイ</t>
    </rPh>
    <rPh sb="113" eb="115">
      <t>シュウエキ</t>
    </rPh>
    <rPh sb="116" eb="118">
      <t>ゾウカ</t>
    </rPh>
    <rPh sb="118" eb="120">
      <t>ケイコウ</t>
    </rPh>
    <rPh sb="125" eb="127">
      <t>コンゴ</t>
    </rPh>
    <rPh sb="128" eb="129">
      <t>ヨコ</t>
    </rPh>
    <rPh sb="132" eb="134">
      <t>スイイ</t>
    </rPh>
    <rPh sb="139" eb="141">
      <t>ミコ</t>
    </rPh>
    <rPh sb="149" eb="151">
      <t>イッソウ</t>
    </rPh>
    <rPh sb="152" eb="154">
      <t>シュクゲン</t>
    </rPh>
    <rPh sb="155" eb="158">
      <t>コウリツテキ</t>
    </rPh>
    <rPh sb="158" eb="160">
      <t>ケイエイ</t>
    </rPh>
    <rPh sb="161" eb="162">
      <t>ツト</t>
    </rPh>
    <rPh sb="163" eb="165">
      <t>ルイセキ</t>
    </rPh>
    <rPh sb="165" eb="168">
      <t>ケッソンキン</t>
    </rPh>
    <rPh sb="169" eb="171">
      <t>カイショウ</t>
    </rPh>
    <rPh sb="175" eb="177">
      <t>シダイ</t>
    </rPh>
    <rPh sb="183" eb="185">
      <t>キギョウ</t>
    </rPh>
    <rPh sb="185" eb="186">
      <t>サイ</t>
    </rPh>
    <rPh sb="186" eb="188">
      <t>ザンダカ</t>
    </rPh>
    <rPh sb="188" eb="189">
      <t>タイ</t>
    </rPh>
    <rPh sb="189" eb="191">
      <t>キュウスイ</t>
    </rPh>
    <rPh sb="191" eb="193">
      <t>シュウエキ</t>
    </rPh>
    <rPh sb="193" eb="195">
      <t>ヒリツ</t>
    </rPh>
    <rPh sb="200" eb="202">
      <t>シンサイ</t>
    </rPh>
    <rPh sb="202" eb="204">
      <t>サイガイ</t>
    </rPh>
    <rPh sb="204" eb="206">
      <t>フッキュウ</t>
    </rPh>
    <rPh sb="206" eb="208">
      <t>コウジ</t>
    </rPh>
    <rPh sb="212" eb="214">
      <t>キギョウ</t>
    </rPh>
    <rPh sb="214" eb="215">
      <t>サイ</t>
    </rPh>
    <rPh sb="215" eb="217">
      <t>ザンダカ</t>
    </rPh>
    <rPh sb="218" eb="220">
      <t>カタ</t>
    </rPh>
    <rPh sb="227" eb="229">
      <t>キュウスイ</t>
    </rPh>
    <rPh sb="229" eb="231">
      <t>シュウエキ</t>
    </rPh>
    <rPh sb="232" eb="234">
      <t>シンサイ</t>
    </rPh>
    <rPh sb="234" eb="235">
      <t>マエ</t>
    </rPh>
    <rPh sb="236" eb="238">
      <t>スイジュン</t>
    </rPh>
    <rPh sb="239" eb="240">
      <t>チカ</t>
    </rPh>
    <rPh sb="243" eb="245">
      <t>ルイジ</t>
    </rPh>
    <rPh sb="245" eb="247">
      <t>ダンタイ</t>
    </rPh>
    <rPh sb="248" eb="251">
      <t>ヘイキンチ</t>
    </rPh>
    <rPh sb="252" eb="254">
      <t>キンジ</t>
    </rPh>
    <rPh sb="259" eb="260">
      <t>オモ</t>
    </rPh>
    <rPh sb="266" eb="268">
      <t>シセツ</t>
    </rPh>
    <rPh sb="268" eb="271">
      <t>リヨウリツ</t>
    </rPh>
    <rPh sb="273" eb="275">
      <t>ルイジ</t>
    </rPh>
    <rPh sb="275" eb="277">
      <t>ダンタイ</t>
    </rPh>
    <rPh sb="278" eb="281">
      <t>ヘイキンチ</t>
    </rPh>
    <rPh sb="283" eb="284">
      <t>ヒク</t>
    </rPh>
    <rPh sb="285" eb="287">
      <t>スイイ</t>
    </rPh>
    <rPh sb="292" eb="295">
      <t>ショウライテキ</t>
    </rPh>
    <rPh sb="297" eb="299">
      <t>シセツ</t>
    </rPh>
    <rPh sb="299" eb="301">
      <t>ノウリョク</t>
    </rPh>
    <rPh sb="302" eb="304">
      <t>ミア</t>
    </rPh>
    <rPh sb="306" eb="308">
      <t>ハイスイ</t>
    </rPh>
    <rPh sb="308" eb="309">
      <t>リョウ</t>
    </rPh>
    <rPh sb="310" eb="311">
      <t>モト</t>
    </rPh>
    <rPh sb="319" eb="321">
      <t>シュスイ</t>
    </rPh>
    <rPh sb="321" eb="323">
      <t>シセツ</t>
    </rPh>
    <rPh sb="327" eb="329">
      <t>スイゲン</t>
    </rPh>
    <rPh sb="330" eb="331">
      <t>カギ</t>
    </rPh>
    <rPh sb="341" eb="343">
      <t>コンゴ</t>
    </rPh>
    <rPh sb="344" eb="346">
      <t>シセツ</t>
    </rPh>
    <rPh sb="346" eb="349">
      <t>リヨウリツ</t>
    </rPh>
    <rPh sb="350" eb="352">
      <t>スイイ</t>
    </rPh>
    <rPh sb="353" eb="355">
      <t>イゼン</t>
    </rPh>
    <rPh sb="358" eb="361">
      <t>フトウメイ</t>
    </rPh>
    <rPh sb="362" eb="364">
      <t>ジョウキョウ</t>
    </rPh>
    <rPh sb="365" eb="366">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</si>
</sst>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c:v>
                </c:pt>
                <c:pt idx="1">
                  <c:v>0.46</c:v>
                </c:pt>
                <c:pt idx="2">
                  <c:v>1.24</c:v>
                </c:pt>
                <c:pt idx="3">
                  <c:v>1.18</c:v>
                </c:pt>
                <c:pt idx="4">
                  <c:v>1.17</c:v>
                </c:pt>
              </c:numCache>
            </c:numRef>
          </c:val>
        </c:ser>
        <c:dLbls>
          <c:showLegendKey val="0"/>
          <c:showVal val="0"/>
          <c:showCatName val="0"/>
          <c:showSerName val="0"/>
          <c:showPercent val="0"/>
          <c:showBubbleSize val="0"/>
        </c:dLbls>
        <c:gapWidth val="150"/>
        <c:axId val="52468352"/>
        <c:axId val="524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52468352"/>
        <c:axId val="52470528"/>
      </c:lineChart>
      <c:dateAx>
        <c:axId val="52468352"/>
        <c:scaling>
          <c:orientation val="minMax"/>
        </c:scaling>
        <c:delete val="1"/>
        <c:axPos val="b"/>
        <c:numFmt formatCode="ge" sourceLinked="1"/>
        <c:majorTickMark val="none"/>
        <c:minorTickMark val="none"/>
        <c:tickLblPos val="none"/>
        <c:crossAx val="52470528"/>
        <c:crosses val="autoZero"/>
        <c:auto val="1"/>
        <c:lblOffset val="100"/>
        <c:baseTimeUnit val="years"/>
      </c:dateAx>
      <c:valAx>
        <c:axId val="524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48.14</c:v>
                </c:pt>
                <c:pt idx="1">
                  <c:v>50.57</c:v>
                </c:pt>
                <c:pt idx="2">
                  <c:v>51.97</c:v>
                </c:pt>
                <c:pt idx="3">
                  <c:v>51.93</c:v>
                </c:pt>
                <c:pt idx="4">
                  <c:v>53.22</c:v>
                </c:pt>
              </c:numCache>
            </c:numRef>
          </c:val>
        </c:ser>
        <c:dLbls>
          <c:showLegendKey val="0"/>
          <c:showVal val="0"/>
          <c:showCatName val="0"/>
          <c:showSerName val="0"/>
          <c:showPercent val="0"/>
          <c:showBubbleSize val="0"/>
        </c:dLbls>
        <c:gapWidth val="150"/>
        <c:axId val="76254208"/>
        <c:axId val="762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76254208"/>
        <c:axId val="76272768"/>
      </c:lineChart>
      <c:dateAx>
        <c:axId val="76254208"/>
        <c:scaling>
          <c:orientation val="minMax"/>
        </c:scaling>
        <c:delete val="1"/>
        <c:axPos val="b"/>
        <c:numFmt formatCode="ge" sourceLinked="1"/>
        <c:majorTickMark val="none"/>
        <c:minorTickMark val="none"/>
        <c:tickLblPos val="none"/>
        <c:crossAx val="76272768"/>
        <c:crosses val="autoZero"/>
        <c:auto val="1"/>
        <c:lblOffset val="100"/>
        <c:baseTimeUnit val="years"/>
      </c:dateAx>
      <c:valAx>
        <c:axId val="762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49.14</c:v>
                </c:pt>
                <c:pt idx="1">
                  <c:v>67.91</c:v>
                </c:pt>
                <c:pt idx="2">
                  <c:v>71.17</c:v>
                </c:pt>
                <c:pt idx="3">
                  <c:v>71.34</c:v>
                </c:pt>
                <c:pt idx="4">
                  <c:v>71.72</c:v>
                </c:pt>
              </c:numCache>
            </c:numRef>
          </c:val>
        </c:ser>
        <c:dLbls>
          <c:showLegendKey val="0"/>
          <c:showVal val="0"/>
          <c:showCatName val="0"/>
          <c:showSerName val="0"/>
          <c:showPercent val="0"/>
          <c:showBubbleSize val="0"/>
        </c:dLbls>
        <c:gapWidth val="150"/>
        <c:axId val="76282496"/>
        <c:axId val="8364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76282496"/>
        <c:axId val="83645184"/>
      </c:lineChart>
      <c:dateAx>
        <c:axId val="76282496"/>
        <c:scaling>
          <c:orientation val="minMax"/>
        </c:scaling>
        <c:delete val="1"/>
        <c:axPos val="b"/>
        <c:numFmt formatCode="ge" sourceLinked="1"/>
        <c:majorTickMark val="none"/>
        <c:minorTickMark val="none"/>
        <c:tickLblPos val="none"/>
        <c:crossAx val="83645184"/>
        <c:crosses val="autoZero"/>
        <c:auto val="1"/>
        <c:lblOffset val="100"/>
        <c:baseTimeUnit val="years"/>
      </c:dateAx>
      <c:valAx>
        <c:axId val="836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74.25</c:v>
                </c:pt>
                <c:pt idx="1">
                  <c:v>83.91</c:v>
                </c:pt>
                <c:pt idx="2">
                  <c:v>88.56</c:v>
                </c:pt>
                <c:pt idx="3">
                  <c:v>93.95</c:v>
                </c:pt>
                <c:pt idx="4">
                  <c:v>96.65</c:v>
                </c:pt>
              </c:numCache>
            </c:numRef>
          </c:val>
        </c:ser>
        <c:dLbls>
          <c:showLegendKey val="0"/>
          <c:showVal val="0"/>
          <c:showCatName val="0"/>
          <c:showSerName val="0"/>
          <c:showPercent val="0"/>
          <c:showBubbleSize val="0"/>
        </c:dLbls>
        <c:gapWidth val="150"/>
        <c:axId val="53033216"/>
        <c:axId val="530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53033216"/>
        <c:axId val="53039488"/>
      </c:lineChart>
      <c:dateAx>
        <c:axId val="53033216"/>
        <c:scaling>
          <c:orientation val="minMax"/>
        </c:scaling>
        <c:delete val="1"/>
        <c:axPos val="b"/>
        <c:numFmt formatCode="ge" sourceLinked="1"/>
        <c:majorTickMark val="none"/>
        <c:minorTickMark val="none"/>
        <c:tickLblPos val="none"/>
        <c:crossAx val="53039488"/>
        <c:crosses val="autoZero"/>
        <c:auto val="1"/>
        <c:lblOffset val="100"/>
        <c:baseTimeUnit val="years"/>
      </c:dateAx>
      <c:valAx>
        <c:axId val="53039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0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51.79</c:v>
                </c:pt>
                <c:pt idx="1">
                  <c:v>52.92</c:v>
                </c:pt>
                <c:pt idx="2">
                  <c:v>53.98</c:v>
                </c:pt>
                <c:pt idx="3">
                  <c:v>56.93</c:v>
                </c:pt>
                <c:pt idx="4">
                  <c:v>53.58</c:v>
                </c:pt>
              </c:numCache>
            </c:numRef>
          </c:val>
        </c:ser>
        <c:dLbls>
          <c:showLegendKey val="0"/>
          <c:showVal val="0"/>
          <c:showCatName val="0"/>
          <c:showSerName val="0"/>
          <c:showPercent val="0"/>
          <c:showBubbleSize val="0"/>
        </c:dLbls>
        <c:gapWidth val="150"/>
        <c:axId val="53069696"/>
        <c:axId val="5307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53069696"/>
        <c:axId val="53075968"/>
      </c:lineChart>
      <c:dateAx>
        <c:axId val="53069696"/>
        <c:scaling>
          <c:orientation val="minMax"/>
        </c:scaling>
        <c:delete val="1"/>
        <c:axPos val="b"/>
        <c:numFmt formatCode="ge" sourceLinked="1"/>
        <c:majorTickMark val="none"/>
        <c:minorTickMark val="none"/>
        <c:tickLblPos val="none"/>
        <c:crossAx val="53075968"/>
        <c:crosses val="autoZero"/>
        <c:auto val="1"/>
        <c:lblOffset val="100"/>
        <c:baseTimeUnit val="years"/>
      </c:dateAx>
      <c:valAx>
        <c:axId val="530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14.77</c:v>
                </c:pt>
                <c:pt idx="1">
                  <c:v>22.8</c:v>
                </c:pt>
                <c:pt idx="2">
                  <c:v>23.56</c:v>
                </c:pt>
                <c:pt idx="3">
                  <c:v>25.64</c:v>
                </c:pt>
                <c:pt idx="4">
                  <c:v>24.81</c:v>
                </c:pt>
              </c:numCache>
            </c:numRef>
          </c:val>
        </c:ser>
        <c:dLbls>
          <c:showLegendKey val="0"/>
          <c:showVal val="0"/>
          <c:showCatName val="0"/>
          <c:showSerName val="0"/>
          <c:showPercent val="0"/>
          <c:showBubbleSize val="0"/>
        </c:dLbls>
        <c:gapWidth val="150"/>
        <c:axId val="53179904"/>
        <c:axId val="531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53179904"/>
        <c:axId val="53181824"/>
      </c:lineChart>
      <c:dateAx>
        <c:axId val="53179904"/>
        <c:scaling>
          <c:orientation val="minMax"/>
        </c:scaling>
        <c:delete val="1"/>
        <c:axPos val="b"/>
        <c:numFmt formatCode="ge" sourceLinked="1"/>
        <c:majorTickMark val="none"/>
        <c:minorTickMark val="none"/>
        <c:tickLblPos val="none"/>
        <c:crossAx val="53181824"/>
        <c:crosses val="autoZero"/>
        <c:auto val="1"/>
        <c:lblOffset val="100"/>
        <c:baseTimeUnit val="years"/>
      </c:dateAx>
      <c:valAx>
        <c:axId val="531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8.74</c:v>
                </c:pt>
                <c:pt idx="1">
                  <c:v>24.52</c:v>
                </c:pt>
                <c:pt idx="2">
                  <c:v>35.4</c:v>
                </c:pt>
                <c:pt idx="3">
                  <c:v>24.95</c:v>
                </c:pt>
                <c:pt idx="4">
                  <c:v>26.81</c:v>
                </c:pt>
              </c:numCache>
            </c:numRef>
          </c:val>
        </c:ser>
        <c:dLbls>
          <c:showLegendKey val="0"/>
          <c:showVal val="0"/>
          <c:showCatName val="0"/>
          <c:showSerName val="0"/>
          <c:showPercent val="0"/>
          <c:showBubbleSize val="0"/>
        </c:dLbls>
        <c:gapWidth val="150"/>
        <c:axId val="53206016"/>
        <c:axId val="532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53206016"/>
        <c:axId val="53212288"/>
      </c:lineChart>
      <c:dateAx>
        <c:axId val="53206016"/>
        <c:scaling>
          <c:orientation val="minMax"/>
        </c:scaling>
        <c:delete val="1"/>
        <c:axPos val="b"/>
        <c:numFmt formatCode="ge" sourceLinked="1"/>
        <c:majorTickMark val="none"/>
        <c:minorTickMark val="none"/>
        <c:tickLblPos val="none"/>
        <c:crossAx val="53212288"/>
        <c:crosses val="autoZero"/>
        <c:auto val="1"/>
        <c:lblOffset val="100"/>
        <c:baseTimeUnit val="years"/>
      </c:dateAx>
      <c:valAx>
        <c:axId val="5321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2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996.71</c:v>
                </c:pt>
                <c:pt idx="1">
                  <c:v>1094.3</c:v>
                </c:pt>
                <c:pt idx="2">
                  <c:v>811.28</c:v>
                </c:pt>
                <c:pt idx="3">
                  <c:v>209.01</c:v>
                </c:pt>
                <c:pt idx="4">
                  <c:v>221.62</c:v>
                </c:pt>
              </c:numCache>
            </c:numRef>
          </c:val>
        </c:ser>
        <c:dLbls>
          <c:showLegendKey val="0"/>
          <c:showVal val="0"/>
          <c:showCatName val="0"/>
          <c:showSerName val="0"/>
          <c:showPercent val="0"/>
          <c:showBubbleSize val="0"/>
        </c:dLbls>
        <c:gapWidth val="150"/>
        <c:axId val="54299648"/>
        <c:axId val="543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54299648"/>
        <c:axId val="54301824"/>
      </c:lineChart>
      <c:dateAx>
        <c:axId val="54299648"/>
        <c:scaling>
          <c:orientation val="minMax"/>
        </c:scaling>
        <c:delete val="1"/>
        <c:axPos val="b"/>
        <c:numFmt formatCode="ge" sourceLinked="1"/>
        <c:majorTickMark val="none"/>
        <c:minorTickMark val="none"/>
        <c:tickLblPos val="none"/>
        <c:crossAx val="54301824"/>
        <c:crosses val="autoZero"/>
        <c:auto val="1"/>
        <c:lblOffset val="100"/>
        <c:baseTimeUnit val="years"/>
      </c:dateAx>
      <c:valAx>
        <c:axId val="54301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2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665.3</c:v>
                </c:pt>
                <c:pt idx="1">
                  <c:v>492.55</c:v>
                </c:pt>
                <c:pt idx="2">
                  <c:v>476.48</c:v>
                </c:pt>
                <c:pt idx="3">
                  <c:v>508.76</c:v>
                </c:pt>
                <c:pt idx="4">
                  <c:v>485.4</c:v>
                </c:pt>
              </c:numCache>
            </c:numRef>
          </c:val>
        </c:ser>
        <c:dLbls>
          <c:showLegendKey val="0"/>
          <c:showVal val="0"/>
          <c:showCatName val="0"/>
          <c:showSerName val="0"/>
          <c:showPercent val="0"/>
          <c:showBubbleSize val="0"/>
        </c:dLbls>
        <c:gapWidth val="150"/>
        <c:axId val="54397568"/>
        <c:axId val="543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54397568"/>
        <c:axId val="54399744"/>
      </c:lineChart>
      <c:dateAx>
        <c:axId val="54397568"/>
        <c:scaling>
          <c:orientation val="minMax"/>
        </c:scaling>
        <c:delete val="1"/>
        <c:axPos val="b"/>
        <c:numFmt formatCode="ge" sourceLinked="1"/>
        <c:majorTickMark val="none"/>
        <c:minorTickMark val="none"/>
        <c:tickLblPos val="none"/>
        <c:crossAx val="54399744"/>
        <c:crosses val="autoZero"/>
        <c:auto val="1"/>
        <c:lblOffset val="100"/>
        <c:baseTimeUnit val="years"/>
      </c:dateAx>
      <c:valAx>
        <c:axId val="54399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3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70.13</c:v>
                </c:pt>
                <c:pt idx="1">
                  <c:v>79.22</c:v>
                </c:pt>
                <c:pt idx="2">
                  <c:v>84.75</c:v>
                </c:pt>
                <c:pt idx="3">
                  <c:v>88.54</c:v>
                </c:pt>
                <c:pt idx="4">
                  <c:v>90.99</c:v>
                </c:pt>
              </c:numCache>
            </c:numRef>
          </c:val>
        </c:ser>
        <c:dLbls>
          <c:showLegendKey val="0"/>
          <c:showVal val="0"/>
          <c:showCatName val="0"/>
          <c:showSerName val="0"/>
          <c:showPercent val="0"/>
          <c:showBubbleSize val="0"/>
        </c:dLbls>
        <c:gapWidth val="150"/>
        <c:axId val="54420224"/>
        <c:axId val="544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54420224"/>
        <c:axId val="54422144"/>
      </c:lineChart>
      <c:dateAx>
        <c:axId val="54420224"/>
        <c:scaling>
          <c:orientation val="minMax"/>
        </c:scaling>
        <c:delete val="1"/>
        <c:axPos val="b"/>
        <c:numFmt formatCode="ge" sourceLinked="1"/>
        <c:majorTickMark val="none"/>
        <c:minorTickMark val="none"/>
        <c:tickLblPos val="none"/>
        <c:crossAx val="54422144"/>
        <c:crosses val="autoZero"/>
        <c:auto val="1"/>
        <c:lblOffset val="100"/>
        <c:baseTimeUnit val="years"/>
      </c:dateAx>
      <c:valAx>
        <c:axId val="544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313.99</c:v>
                </c:pt>
                <c:pt idx="1">
                  <c:v>262.31</c:v>
                </c:pt>
                <c:pt idx="2">
                  <c:v>245.46</c:v>
                </c:pt>
                <c:pt idx="3">
                  <c:v>235.86</c:v>
                </c:pt>
                <c:pt idx="4">
                  <c:v>231.69</c:v>
                </c:pt>
              </c:numCache>
            </c:numRef>
          </c:val>
        </c:ser>
        <c:dLbls>
          <c:showLegendKey val="0"/>
          <c:showVal val="0"/>
          <c:showCatName val="0"/>
          <c:showSerName val="0"/>
          <c:showPercent val="0"/>
          <c:showBubbleSize val="0"/>
        </c:dLbls>
        <c:gapWidth val="150"/>
        <c:axId val="54459776"/>
        <c:axId val="762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54459776"/>
        <c:axId val="76228096"/>
      </c:lineChart>
      <c:dateAx>
        <c:axId val="54459776"/>
        <c:scaling>
          <c:orientation val="minMax"/>
        </c:scaling>
        <c:delete val="1"/>
        <c:axPos val="b"/>
        <c:numFmt formatCode="ge" sourceLinked="1"/>
        <c:majorTickMark val="none"/>
        <c:minorTickMark val="none"/>
        <c:tickLblPos val="none"/>
        <c:crossAx val="76228096"/>
        <c:crosses val="autoZero"/>
        <c:auto val="1"/>
        <c:lblOffset val="100"/>
        <c:baseTimeUnit val="years"/>
      </c:dateAx>
      <c:valAx>
        <c:axId val="762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気仙沼市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66733</v>
      </c>
      <c r="AJ8" s="75"/>
      <c r="AK8" s="75"/>
      <c r="AL8" s="75"/>
      <c r="AM8" s="75"/>
      <c r="AN8" s="75"/>
      <c r="AO8" s="75"/>
      <c r="AP8" s="76"/>
      <c r="AQ8" s="57">
        <f>データ!R6</f>
        <v>332.44</v>
      </c>
      <c r="AR8" s="57"/>
      <c r="AS8" s="57"/>
      <c r="AT8" s="57"/>
      <c r="AU8" s="57"/>
      <c r="AV8" s="57"/>
      <c r="AW8" s="57"/>
      <c r="AX8" s="57"/>
      <c r="AY8" s="57">
        <f>データ!S6</f>
        <v>200.74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53.1</v>
      </c>
      <c r="K10" s="57"/>
      <c r="L10" s="57"/>
      <c r="M10" s="57"/>
      <c r="N10" s="57"/>
      <c r="O10" s="57"/>
      <c r="P10" s="57"/>
      <c r="Q10" s="57"/>
      <c r="R10" s="57">
        <f>データ!O6</f>
        <v>96.98</v>
      </c>
      <c r="S10" s="57"/>
      <c r="T10" s="57"/>
      <c r="U10" s="57"/>
      <c r="V10" s="57"/>
      <c r="W10" s="57"/>
      <c r="X10" s="57"/>
      <c r="Y10" s="57"/>
      <c r="Z10" s="65">
        <f>データ!P6</f>
        <v>3218</v>
      </c>
      <c r="AA10" s="65"/>
      <c r="AB10" s="65"/>
      <c r="AC10" s="65"/>
      <c r="AD10" s="65"/>
      <c r="AE10" s="65"/>
      <c r="AF10" s="65"/>
      <c r="AG10" s="65"/>
      <c r="AH10" s="2"/>
      <c r="AI10" s="65">
        <f>データ!T6</f>
        <v>64327</v>
      </c>
      <c r="AJ10" s="65"/>
      <c r="AK10" s="65"/>
      <c r="AL10" s="65"/>
      <c r="AM10" s="65"/>
      <c r="AN10" s="65"/>
      <c r="AO10" s="65"/>
      <c r="AP10" s="65"/>
      <c r="AQ10" s="57">
        <f>データ!U6</f>
        <v>136.07</v>
      </c>
      <c r="AR10" s="57"/>
      <c r="AS10" s="57"/>
      <c r="AT10" s="57"/>
      <c r="AU10" s="57"/>
      <c r="AV10" s="57"/>
      <c r="AW10" s="57"/>
      <c r="AX10" s="57"/>
      <c r="AY10" s="57">
        <f>データ!V6</f>
        <v>472.75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42056</v>
      </c>
      <c r="D6" s="31">
        <f t="shared" si="3"/>
        <v>46</v>
      </c>
      <c r="E6" s="31">
        <f t="shared" si="3"/>
        <v>1</v>
      </c>
      <c r="F6" s="31">
        <f t="shared" si="3"/>
        <v>0</v>
      </c>
      <c r="G6" s="31">
        <f t="shared" si="3"/>
        <v>1</v>
      </c>
      <c r="H6" s="31" t="str">
        <f t="shared" si="3"/>
        <v>宮城県　気仙沼市</v>
      </c>
      <c r="I6" s="31" t="str">
        <f t="shared" si="3"/>
        <v>法適用</v>
      </c>
      <c r="J6" s="31" t="str">
        <f t="shared" si="3"/>
        <v>水道事業</v>
      </c>
      <c r="K6" s="31" t="str">
        <f t="shared" si="3"/>
        <v>末端給水事業</v>
      </c>
      <c r="L6" s="31" t="str">
        <f t="shared" si="3"/>
        <v>A4</v>
      </c>
      <c r="M6" s="32" t="str">
        <f t="shared" si="3"/>
        <v>-</v>
      </c>
      <c r="N6" s="32">
        <f t="shared" si="3"/>
        <v>53.1</v>
      </c>
      <c r="O6" s="32">
        <f t="shared" si="3"/>
        <v>96.98</v>
      </c>
      <c r="P6" s="32">
        <f t="shared" si="3"/>
        <v>3218</v>
      </c>
      <c r="Q6" s="32">
        <f t="shared" si="3"/>
        <v>66733</v>
      </c>
      <c r="R6" s="32">
        <f t="shared" si="3"/>
        <v>332.44</v>
      </c>
      <c r="S6" s="32">
        <f t="shared" si="3"/>
        <v>200.74</v>
      </c>
      <c r="T6" s="32">
        <f t="shared" si="3"/>
        <v>64327</v>
      </c>
      <c r="U6" s="32">
        <f t="shared" si="3"/>
        <v>136.07</v>
      </c>
      <c r="V6" s="32">
        <f t="shared" si="3"/>
        <v>472.75</v>
      </c>
      <c r="W6" s="33">
        <f>IF(W7="",NA(),W7)</f>
        <v>74.25</v>
      </c>
      <c r="X6" s="33">
        <f t="shared" ref="X6:AF6" si="4">IF(X7="",NA(),X7)</f>
        <v>83.91</v>
      </c>
      <c r="Y6" s="33">
        <f t="shared" si="4"/>
        <v>88.56</v>
      </c>
      <c r="Z6" s="33">
        <f t="shared" si="4"/>
        <v>93.95</v>
      </c>
      <c r="AA6" s="33">
        <f t="shared" si="4"/>
        <v>96.65</v>
      </c>
      <c r="AB6" s="33">
        <f t="shared" si="4"/>
        <v>107.68</v>
      </c>
      <c r="AC6" s="33">
        <f t="shared" si="4"/>
        <v>108.24</v>
      </c>
      <c r="AD6" s="33">
        <f t="shared" si="4"/>
        <v>107.8</v>
      </c>
      <c r="AE6" s="33">
        <f t="shared" si="4"/>
        <v>111.96</v>
      </c>
      <c r="AF6" s="33">
        <f t="shared" si="4"/>
        <v>112.69</v>
      </c>
      <c r="AG6" s="32" t="str">
        <f>IF(AG7="","",IF(AG7="-","【-】","【"&amp;SUBSTITUTE(TEXT(AG7,"#,##0.00"),"-","△")&amp;"】"))</f>
        <v>【113.56】</v>
      </c>
      <c r="AH6" s="33">
        <f>IF(AH7="",NA(),AH7)</f>
        <v>8.74</v>
      </c>
      <c r="AI6" s="33">
        <f t="shared" ref="AI6:AQ6" si="5">IF(AI7="",NA(),AI7)</f>
        <v>24.52</v>
      </c>
      <c r="AJ6" s="33">
        <f t="shared" si="5"/>
        <v>35.4</v>
      </c>
      <c r="AK6" s="33">
        <f t="shared" si="5"/>
        <v>24.95</v>
      </c>
      <c r="AL6" s="33">
        <f t="shared" si="5"/>
        <v>26.81</v>
      </c>
      <c r="AM6" s="33">
        <f t="shared" si="5"/>
        <v>4.67</v>
      </c>
      <c r="AN6" s="33">
        <f t="shared" si="5"/>
        <v>4.46</v>
      </c>
      <c r="AO6" s="33">
        <f t="shared" si="5"/>
        <v>4.3899999999999997</v>
      </c>
      <c r="AP6" s="33">
        <f t="shared" si="5"/>
        <v>0.41</v>
      </c>
      <c r="AQ6" s="33">
        <f t="shared" si="5"/>
        <v>0.54</v>
      </c>
      <c r="AR6" s="32" t="str">
        <f>IF(AR7="","",IF(AR7="-","【-】","【"&amp;SUBSTITUTE(TEXT(AR7,"#,##0.00"),"-","△")&amp;"】"))</f>
        <v>【0.87】</v>
      </c>
      <c r="AS6" s="33">
        <f>IF(AS7="",NA(),AS7)</f>
        <v>996.71</v>
      </c>
      <c r="AT6" s="33">
        <f t="shared" ref="AT6:BB6" si="6">IF(AT7="",NA(),AT7)</f>
        <v>1094.3</v>
      </c>
      <c r="AU6" s="33">
        <f t="shared" si="6"/>
        <v>811.28</v>
      </c>
      <c r="AV6" s="33">
        <f t="shared" si="6"/>
        <v>209.01</v>
      </c>
      <c r="AW6" s="33">
        <f t="shared" si="6"/>
        <v>221.62</v>
      </c>
      <c r="AX6" s="33">
        <f t="shared" si="6"/>
        <v>695.41</v>
      </c>
      <c r="AY6" s="33">
        <f t="shared" si="6"/>
        <v>701</v>
      </c>
      <c r="AZ6" s="33">
        <f t="shared" si="6"/>
        <v>739.59</v>
      </c>
      <c r="BA6" s="33">
        <f t="shared" si="6"/>
        <v>335.95</v>
      </c>
      <c r="BB6" s="33">
        <f t="shared" si="6"/>
        <v>346.59</v>
      </c>
      <c r="BC6" s="32" t="str">
        <f>IF(BC7="","",IF(BC7="-","【-】","【"&amp;SUBSTITUTE(TEXT(BC7,"#,##0.00"),"-","△")&amp;"】"))</f>
        <v>【262.74】</v>
      </c>
      <c r="BD6" s="33">
        <f>IF(BD7="",NA(),BD7)</f>
        <v>665.3</v>
      </c>
      <c r="BE6" s="33">
        <f t="shared" ref="BE6:BM6" si="7">IF(BE7="",NA(),BE7)</f>
        <v>492.55</v>
      </c>
      <c r="BF6" s="33">
        <f t="shared" si="7"/>
        <v>476.48</v>
      </c>
      <c r="BG6" s="33">
        <f t="shared" si="7"/>
        <v>508.76</v>
      </c>
      <c r="BH6" s="33">
        <f t="shared" si="7"/>
        <v>485.4</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70.13</v>
      </c>
      <c r="BP6" s="33">
        <f t="shared" ref="BP6:BX6" si="8">IF(BP7="",NA(),BP7)</f>
        <v>79.22</v>
      </c>
      <c r="BQ6" s="33">
        <f t="shared" si="8"/>
        <v>84.75</v>
      </c>
      <c r="BR6" s="33">
        <f t="shared" si="8"/>
        <v>88.54</v>
      </c>
      <c r="BS6" s="33">
        <f t="shared" si="8"/>
        <v>90.99</v>
      </c>
      <c r="BT6" s="33">
        <f t="shared" si="8"/>
        <v>99.61</v>
      </c>
      <c r="BU6" s="33">
        <f t="shared" si="8"/>
        <v>100.27</v>
      </c>
      <c r="BV6" s="33">
        <f t="shared" si="8"/>
        <v>99.46</v>
      </c>
      <c r="BW6" s="33">
        <f t="shared" si="8"/>
        <v>105.21</v>
      </c>
      <c r="BX6" s="33">
        <f t="shared" si="8"/>
        <v>105.71</v>
      </c>
      <c r="BY6" s="32" t="str">
        <f>IF(BY7="","",IF(BY7="-","【-】","【"&amp;SUBSTITUTE(TEXT(BY7,"#,##0.00"),"-","△")&amp;"】"))</f>
        <v>【104.99】</v>
      </c>
      <c r="BZ6" s="33">
        <f>IF(BZ7="",NA(),BZ7)</f>
        <v>313.99</v>
      </c>
      <c r="CA6" s="33">
        <f t="shared" ref="CA6:CI6" si="9">IF(CA7="",NA(),CA7)</f>
        <v>262.31</v>
      </c>
      <c r="CB6" s="33">
        <f t="shared" si="9"/>
        <v>245.46</v>
      </c>
      <c r="CC6" s="33">
        <f t="shared" si="9"/>
        <v>235.86</v>
      </c>
      <c r="CD6" s="33">
        <f t="shared" si="9"/>
        <v>231.69</v>
      </c>
      <c r="CE6" s="33">
        <f t="shared" si="9"/>
        <v>169.59</v>
      </c>
      <c r="CF6" s="33">
        <f t="shared" si="9"/>
        <v>169.62</v>
      </c>
      <c r="CG6" s="33">
        <f t="shared" si="9"/>
        <v>171.78</v>
      </c>
      <c r="CH6" s="33">
        <f t="shared" si="9"/>
        <v>162.59</v>
      </c>
      <c r="CI6" s="33">
        <f t="shared" si="9"/>
        <v>162.15</v>
      </c>
      <c r="CJ6" s="32" t="str">
        <f>IF(CJ7="","",IF(CJ7="-","【-】","【"&amp;SUBSTITUTE(TEXT(CJ7,"#,##0.00"),"-","△")&amp;"】"))</f>
        <v>【163.72】</v>
      </c>
      <c r="CK6" s="33">
        <f>IF(CK7="",NA(),CK7)</f>
        <v>48.14</v>
      </c>
      <c r="CL6" s="33">
        <f t="shared" ref="CL6:CT6" si="10">IF(CL7="",NA(),CL7)</f>
        <v>50.57</v>
      </c>
      <c r="CM6" s="33">
        <f t="shared" si="10"/>
        <v>51.97</v>
      </c>
      <c r="CN6" s="33">
        <f t="shared" si="10"/>
        <v>51.93</v>
      </c>
      <c r="CO6" s="33">
        <f t="shared" si="10"/>
        <v>53.22</v>
      </c>
      <c r="CP6" s="33">
        <f t="shared" si="10"/>
        <v>60.04</v>
      </c>
      <c r="CQ6" s="33">
        <f t="shared" si="10"/>
        <v>59.88</v>
      </c>
      <c r="CR6" s="33">
        <f t="shared" si="10"/>
        <v>59.68</v>
      </c>
      <c r="CS6" s="33">
        <f t="shared" si="10"/>
        <v>59.17</v>
      </c>
      <c r="CT6" s="33">
        <f t="shared" si="10"/>
        <v>59.34</v>
      </c>
      <c r="CU6" s="32" t="str">
        <f>IF(CU7="","",IF(CU7="-","【-】","【"&amp;SUBSTITUTE(TEXT(CU7,"#,##0.00"),"-","△")&amp;"】"))</f>
        <v>【59.76】</v>
      </c>
      <c r="CV6" s="33">
        <f>IF(CV7="",NA(),CV7)</f>
        <v>49.14</v>
      </c>
      <c r="CW6" s="33">
        <f t="shared" ref="CW6:DE6" si="11">IF(CW7="",NA(),CW7)</f>
        <v>67.91</v>
      </c>
      <c r="CX6" s="33">
        <f t="shared" si="11"/>
        <v>71.17</v>
      </c>
      <c r="CY6" s="33">
        <f t="shared" si="11"/>
        <v>71.34</v>
      </c>
      <c r="CZ6" s="33">
        <f t="shared" si="11"/>
        <v>71.72</v>
      </c>
      <c r="DA6" s="33">
        <f t="shared" si="11"/>
        <v>87.33</v>
      </c>
      <c r="DB6" s="33">
        <f t="shared" si="11"/>
        <v>87.65</v>
      </c>
      <c r="DC6" s="33">
        <f t="shared" si="11"/>
        <v>87.63</v>
      </c>
      <c r="DD6" s="33">
        <f t="shared" si="11"/>
        <v>87.6</v>
      </c>
      <c r="DE6" s="33">
        <f t="shared" si="11"/>
        <v>87.74</v>
      </c>
      <c r="DF6" s="32" t="str">
        <f>IF(DF7="","",IF(DF7="-","【-】","【"&amp;SUBSTITUTE(TEXT(DF7,"#,##0.00"),"-","△")&amp;"】"))</f>
        <v>【89.95】</v>
      </c>
      <c r="DG6" s="33">
        <f>IF(DG7="",NA(),DG7)</f>
        <v>51.79</v>
      </c>
      <c r="DH6" s="33">
        <f t="shared" ref="DH6:DP6" si="12">IF(DH7="",NA(),DH7)</f>
        <v>52.92</v>
      </c>
      <c r="DI6" s="33">
        <f t="shared" si="12"/>
        <v>53.98</v>
      </c>
      <c r="DJ6" s="33">
        <f t="shared" si="12"/>
        <v>56.93</v>
      </c>
      <c r="DK6" s="33">
        <f t="shared" si="12"/>
        <v>53.58</v>
      </c>
      <c r="DL6" s="33">
        <f t="shared" si="12"/>
        <v>37.71</v>
      </c>
      <c r="DM6" s="33">
        <f t="shared" si="12"/>
        <v>38.69</v>
      </c>
      <c r="DN6" s="33">
        <f t="shared" si="12"/>
        <v>39.65</v>
      </c>
      <c r="DO6" s="33">
        <f t="shared" si="12"/>
        <v>45.25</v>
      </c>
      <c r="DP6" s="33">
        <f t="shared" si="12"/>
        <v>46.27</v>
      </c>
      <c r="DQ6" s="32" t="str">
        <f>IF(DQ7="","",IF(DQ7="-","【-】","【"&amp;SUBSTITUTE(TEXT(DQ7,"#,##0.00"),"-","△")&amp;"】"))</f>
        <v>【47.18】</v>
      </c>
      <c r="DR6" s="33">
        <f>IF(DR7="",NA(),DR7)</f>
        <v>14.77</v>
      </c>
      <c r="DS6" s="33">
        <f t="shared" ref="DS6:EA6" si="13">IF(DS7="",NA(),DS7)</f>
        <v>22.8</v>
      </c>
      <c r="DT6" s="33">
        <f t="shared" si="13"/>
        <v>23.56</v>
      </c>
      <c r="DU6" s="33">
        <f t="shared" si="13"/>
        <v>25.64</v>
      </c>
      <c r="DV6" s="33">
        <f t="shared" si="13"/>
        <v>24.81</v>
      </c>
      <c r="DW6" s="33">
        <f t="shared" si="13"/>
        <v>7.67</v>
      </c>
      <c r="DX6" s="33">
        <f t="shared" si="13"/>
        <v>8.4</v>
      </c>
      <c r="DY6" s="33">
        <f t="shared" si="13"/>
        <v>9.7100000000000009</v>
      </c>
      <c r="DZ6" s="33">
        <f t="shared" si="13"/>
        <v>10.71</v>
      </c>
      <c r="EA6" s="33">
        <f t="shared" si="13"/>
        <v>10.93</v>
      </c>
      <c r="EB6" s="32" t="str">
        <f>IF(EB7="","",IF(EB7="-","【-】","【"&amp;SUBSTITUTE(TEXT(EB7,"#,##0.00"),"-","△")&amp;"】"))</f>
        <v>【13.18】</v>
      </c>
      <c r="EC6" s="33">
        <f>IF(EC7="",NA(),EC7)</f>
        <v>0.3</v>
      </c>
      <c r="ED6" s="33">
        <f t="shared" ref="ED6:EL6" si="14">IF(ED7="",NA(),ED7)</f>
        <v>0.46</v>
      </c>
      <c r="EE6" s="33">
        <f t="shared" si="14"/>
        <v>1.24</v>
      </c>
      <c r="EF6" s="33">
        <f t="shared" si="14"/>
        <v>1.18</v>
      </c>
      <c r="EG6" s="33">
        <f t="shared" si="14"/>
        <v>1.17</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42056</v>
      </c>
      <c r="D7" s="35">
        <v>46</v>
      </c>
      <c r="E7" s="35">
        <v>1</v>
      </c>
      <c r="F7" s="35">
        <v>0</v>
      </c>
      <c r="G7" s="35">
        <v>1</v>
      </c>
      <c r="H7" s="35" t="s">
        <v>93</v>
      </c>
      <c r="I7" s="35" t="s">
        <v>94</v>
      </c>
      <c r="J7" s="35" t="s">
        <v>95</v>
      </c>
      <c r="K7" s="35" t="s">
        <v>96</v>
      </c>
      <c r="L7" s="35" t="s">
        <v>97</v>
      </c>
      <c r="M7" s="36" t="s">
        <v>98</v>
      </c>
      <c r="N7" s="36">
        <v>53.1</v>
      </c>
      <c r="O7" s="36">
        <v>96.98</v>
      </c>
      <c r="P7" s="36">
        <v>3218</v>
      </c>
      <c r="Q7" s="36">
        <v>66733</v>
      </c>
      <c r="R7" s="36">
        <v>332.44</v>
      </c>
      <c r="S7" s="36">
        <v>200.74</v>
      </c>
      <c r="T7" s="36">
        <v>64327</v>
      </c>
      <c r="U7" s="36">
        <v>136.07</v>
      </c>
      <c r="V7" s="36">
        <v>472.75</v>
      </c>
      <c r="W7" s="36">
        <v>74.25</v>
      </c>
      <c r="X7" s="36">
        <v>83.91</v>
      </c>
      <c r="Y7" s="36">
        <v>88.56</v>
      </c>
      <c r="Z7" s="36">
        <v>93.95</v>
      </c>
      <c r="AA7" s="36">
        <v>96.65</v>
      </c>
      <c r="AB7" s="36">
        <v>107.68</v>
      </c>
      <c r="AC7" s="36">
        <v>108.24</v>
      </c>
      <c r="AD7" s="36">
        <v>107.8</v>
      </c>
      <c r="AE7" s="36">
        <v>111.96</v>
      </c>
      <c r="AF7" s="36">
        <v>112.69</v>
      </c>
      <c r="AG7" s="36">
        <v>113.56</v>
      </c>
      <c r="AH7" s="36">
        <v>8.74</v>
      </c>
      <c r="AI7" s="36">
        <v>24.52</v>
      </c>
      <c r="AJ7" s="36">
        <v>35.4</v>
      </c>
      <c r="AK7" s="36">
        <v>24.95</v>
      </c>
      <c r="AL7" s="36">
        <v>26.81</v>
      </c>
      <c r="AM7" s="36">
        <v>4.67</v>
      </c>
      <c r="AN7" s="36">
        <v>4.46</v>
      </c>
      <c r="AO7" s="36">
        <v>4.3899999999999997</v>
      </c>
      <c r="AP7" s="36">
        <v>0.41</v>
      </c>
      <c r="AQ7" s="36">
        <v>0.54</v>
      </c>
      <c r="AR7" s="36">
        <v>0.87</v>
      </c>
      <c r="AS7" s="36">
        <v>996.71</v>
      </c>
      <c r="AT7" s="36">
        <v>1094.3</v>
      </c>
      <c r="AU7" s="36">
        <v>811.28</v>
      </c>
      <c r="AV7" s="36">
        <v>209.01</v>
      </c>
      <c r="AW7" s="36">
        <v>221.62</v>
      </c>
      <c r="AX7" s="36">
        <v>695.41</v>
      </c>
      <c r="AY7" s="36">
        <v>701</v>
      </c>
      <c r="AZ7" s="36">
        <v>739.59</v>
      </c>
      <c r="BA7" s="36">
        <v>335.95</v>
      </c>
      <c r="BB7" s="36">
        <v>346.59</v>
      </c>
      <c r="BC7" s="36">
        <v>262.74</v>
      </c>
      <c r="BD7" s="36">
        <v>665.3</v>
      </c>
      <c r="BE7" s="36">
        <v>492.55</v>
      </c>
      <c r="BF7" s="36">
        <v>476.48</v>
      </c>
      <c r="BG7" s="36">
        <v>508.76</v>
      </c>
      <c r="BH7" s="36">
        <v>485.4</v>
      </c>
      <c r="BI7" s="36">
        <v>343.45</v>
      </c>
      <c r="BJ7" s="36">
        <v>330.99</v>
      </c>
      <c r="BK7" s="36">
        <v>324.08999999999997</v>
      </c>
      <c r="BL7" s="36">
        <v>319.82</v>
      </c>
      <c r="BM7" s="36">
        <v>312.02999999999997</v>
      </c>
      <c r="BN7" s="36">
        <v>276.38</v>
      </c>
      <c r="BO7" s="36">
        <v>70.13</v>
      </c>
      <c r="BP7" s="36">
        <v>79.22</v>
      </c>
      <c r="BQ7" s="36">
        <v>84.75</v>
      </c>
      <c r="BR7" s="36">
        <v>88.54</v>
      </c>
      <c r="BS7" s="36">
        <v>90.99</v>
      </c>
      <c r="BT7" s="36">
        <v>99.61</v>
      </c>
      <c r="BU7" s="36">
        <v>100.27</v>
      </c>
      <c r="BV7" s="36">
        <v>99.46</v>
      </c>
      <c r="BW7" s="36">
        <v>105.21</v>
      </c>
      <c r="BX7" s="36">
        <v>105.71</v>
      </c>
      <c r="BY7" s="36">
        <v>104.99</v>
      </c>
      <c r="BZ7" s="36">
        <v>313.99</v>
      </c>
      <c r="CA7" s="36">
        <v>262.31</v>
      </c>
      <c r="CB7" s="36">
        <v>245.46</v>
      </c>
      <c r="CC7" s="36">
        <v>235.86</v>
      </c>
      <c r="CD7" s="36">
        <v>231.69</v>
      </c>
      <c r="CE7" s="36">
        <v>169.59</v>
      </c>
      <c r="CF7" s="36">
        <v>169.62</v>
      </c>
      <c r="CG7" s="36">
        <v>171.78</v>
      </c>
      <c r="CH7" s="36">
        <v>162.59</v>
      </c>
      <c r="CI7" s="36">
        <v>162.15</v>
      </c>
      <c r="CJ7" s="36">
        <v>163.72</v>
      </c>
      <c r="CK7" s="36">
        <v>48.14</v>
      </c>
      <c r="CL7" s="36">
        <v>50.57</v>
      </c>
      <c r="CM7" s="36">
        <v>51.97</v>
      </c>
      <c r="CN7" s="36">
        <v>51.93</v>
      </c>
      <c r="CO7" s="36">
        <v>53.22</v>
      </c>
      <c r="CP7" s="36">
        <v>60.04</v>
      </c>
      <c r="CQ7" s="36">
        <v>59.88</v>
      </c>
      <c r="CR7" s="36">
        <v>59.68</v>
      </c>
      <c r="CS7" s="36">
        <v>59.17</v>
      </c>
      <c r="CT7" s="36">
        <v>59.34</v>
      </c>
      <c r="CU7" s="36">
        <v>59.76</v>
      </c>
      <c r="CV7" s="36">
        <v>49.14</v>
      </c>
      <c r="CW7" s="36">
        <v>67.91</v>
      </c>
      <c r="CX7" s="36">
        <v>71.17</v>
      </c>
      <c r="CY7" s="36">
        <v>71.34</v>
      </c>
      <c r="CZ7" s="36">
        <v>71.72</v>
      </c>
      <c r="DA7" s="36">
        <v>87.33</v>
      </c>
      <c r="DB7" s="36">
        <v>87.65</v>
      </c>
      <c r="DC7" s="36">
        <v>87.63</v>
      </c>
      <c r="DD7" s="36">
        <v>87.6</v>
      </c>
      <c r="DE7" s="36">
        <v>87.74</v>
      </c>
      <c r="DF7" s="36">
        <v>89.95</v>
      </c>
      <c r="DG7" s="36">
        <v>51.79</v>
      </c>
      <c r="DH7" s="36">
        <v>52.92</v>
      </c>
      <c r="DI7" s="36">
        <v>53.98</v>
      </c>
      <c r="DJ7" s="36">
        <v>56.93</v>
      </c>
      <c r="DK7" s="36">
        <v>53.58</v>
      </c>
      <c r="DL7" s="36">
        <v>37.71</v>
      </c>
      <c r="DM7" s="36">
        <v>38.69</v>
      </c>
      <c r="DN7" s="36">
        <v>39.65</v>
      </c>
      <c r="DO7" s="36">
        <v>45.25</v>
      </c>
      <c r="DP7" s="36">
        <v>46.27</v>
      </c>
      <c r="DQ7" s="36">
        <v>47.18</v>
      </c>
      <c r="DR7" s="36">
        <v>14.77</v>
      </c>
      <c r="DS7" s="36">
        <v>22.8</v>
      </c>
      <c r="DT7" s="36">
        <v>23.56</v>
      </c>
      <c r="DU7" s="36">
        <v>25.64</v>
      </c>
      <c r="DV7" s="36">
        <v>24.81</v>
      </c>
      <c r="DW7" s="36">
        <v>7.67</v>
      </c>
      <c r="DX7" s="36">
        <v>8.4</v>
      </c>
      <c r="DY7" s="36">
        <v>9.7100000000000009</v>
      </c>
      <c r="DZ7" s="36">
        <v>10.71</v>
      </c>
      <c r="EA7" s="36">
        <v>10.93</v>
      </c>
      <c r="EB7" s="36">
        <v>13.18</v>
      </c>
      <c r="EC7" s="36">
        <v>0.3</v>
      </c>
      <c r="ED7" s="36">
        <v>0.46</v>
      </c>
      <c r="EE7" s="36">
        <v>1.24</v>
      </c>
      <c r="EF7" s="36">
        <v>1.18</v>
      </c>
      <c r="EG7" s="36">
        <v>1.17</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cp:lastModifiedBy>
  <cp:lastPrinted>2017-02-14T01:53:21Z</cp:lastPrinted>
  <dcterms:created xsi:type="dcterms:W3CDTF">2017-02-01T08:34:21Z</dcterms:created>
  <dcterms:modified xsi:type="dcterms:W3CDTF">2017-02-14T02:06:06Z</dcterms:modified>
</cp:coreProperties>
</file>