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3630" yWindow="195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<sst xmlns="http://schemas.openxmlformats.org/spreadsheetml/2006/main" count="238" uniqueCount="111">
  <si>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</si>
  <si>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</si>
  <si>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</si>
  <si>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</si>
  <si>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</si>
  <si>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</si>
  <si>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</si>
  <si>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</si>
  <si>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</si>
  <si>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</si>
  <si>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</si>
  <si>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</si>
  <si>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</si>
  <si>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</si>
  <si>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</si>
  <si>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</si>
  <si>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</si>
  <si>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</si>
  <si>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</si>
  <si>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</si>
  <si>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</si>
  <si>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</si>
  <si>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</si>
  <si>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</si>
  <si>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</si>
  <si>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</si>
  <si>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</si>
  <si>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</si>
  <si>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</si>
  <si>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</si>
  <si>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</si>
  <si>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</si>
  <si>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</si>
  <si>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</si>
  <si>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</si>
  <si>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</si>
  <si>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</si>
  <si>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</si>
  <si>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</si>
  <si>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</si>
  <si>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</si>
  <si>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</si>
  <si>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</si>
  <si>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</si>
  <si>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</si>
  <si>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</si>
  <si>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</si>
  <si>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</si>
  <si>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</si>
  <si>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</si>
  <si>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</si>
  <si>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</si>
  <si>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</si>
  <si>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</si>
  <si>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</si>
  <si>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</si>
  <si>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</si>
  <si>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</si>
  <si>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</si>
  <si>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</si>
  <si>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</si>
  <si>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</si>
  <si>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</si>
  <si>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</si>
  <si>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</si>
  <si>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</si>
  <si>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</si>
  <si>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</si>
  <si>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</si>
  <si>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</si>
  <si>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</si>
  <si>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</si>
  <si>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</si>
  <si>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</si>
  <si>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</si>
  <si>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</si>
  <si>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</si>
  <si>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</si>
  <si>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</si>
  <si>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</si>
  <si>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</si>
  <si>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</si>
  <si>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</si>
  <si>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</si>
  <si>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</si>
  <si>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</si>
  <si>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</si>
  <si>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</si>
  <si>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</si>
  <si>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</si>
  <si>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</si>
  <si>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</si>
  <si>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</si>
  <si>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</si>
  <si>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</si>
  <si>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</si>
  <si>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</si>
  <si>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</si>
  <si>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</si>
  <si>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</si>
  <si>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</si>
  <si>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</si>
  <si>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</si>
  <si>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</si>
  <si>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</si>
  <si>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</si>
  <si>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</si>
  <si>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</si>
  <si>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該当なし</t>
    <rPh sb="0" eb="2">
      <t>ガイトウ</t>
    </rPh>
    <phoneticPr fontId="4"/>
  </si>
  <si>
    <t>　当初、平成32年度完成を目標に整備に取り組んできたが、東日本大震災により整備済延長の56.7%が被災したため、現在は『女川町復興計画』に併せた復旧・復興を行っている。
　今後、復旧・復興の進捗に伴い、水洗化率も向上し、使用料の回収率も向上する見込みであるが、依然一般会計からの繰入金への依存が課題となる。
　法適化することにより、適正な料金設定を行い、下水道事業の健全な経営を目指す。</t>
    <rPh sb="28" eb="29">
      <t>ヒガシ</t>
    </rPh>
    <rPh sb="29" eb="31">
      <t>ニホン</t>
    </rPh>
    <phoneticPr fontId="4"/>
  </si>
  <si>
    <t>　経営基盤の強化のための収入確保としては、まず汚水処理人口普及率向上が必至であるが、平成32年度までに計画している普及促進及び災害復旧・復興事業等の面整備が完了するため、有収水量の増加を見込んでいる。
　また、今後復興事業の進捗に伴い高台地区の自宅再建や、災害公営住宅の完成に伴い水洗化率は向上する見込みである。
　使用料の回収状況についても、復旧・復興事業の完了に伴い、維持管理費と資本費を回収できる見込みである。
　併せて、経費の節減は重要な課題であるので、維持管理費の抑制には継続して取り組んでいく。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</t>
    <rPh sb="122" eb="124">
      <t>ジタク</t>
    </rPh>
    <rPh sb="124" eb="126">
      <t>サイケン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</si>
</sst>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0384"/>
        <c:axId val="3224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0384"/>
        <c:axId val="32242304"/>
      </c:lineChart>
      <c:dateAx>
        <c:axId val="322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42304"/>
        <c:crosses val="autoZero"/>
        <c:auto val="1"/>
        <c:lblOffset val="100"/>
        <c:baseTimeUnit val="years"/>
      </c:dateAx>
      <c:valAx>
        <c:axId val="3224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4800"/>
        <c:axId val="10204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4800"/>
        <c:axId val="102046720"/>
      </c:lineChart>
      <c:dateAx>
        <c:axId val="10204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46720"/>
        <c:crosses val="autoZero"/>
        <c:auto val="1"/>
        <c:lblOffset val="100"/>
        <c:baseTimeUnit val="years"/>
      </c:dateAx>
      <c:valAx>
        <c:axId val="10204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4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47.16</c:v>
                </c:pt>
                <c:pt idx="2">
                  <c:v>56.45</c:v>
                </c:pt>
                <c:pt idx="3">
                  <c:v>59.33</c:v>
                </c:pt>
                <c:pt idx="4">
                  <c:v>62.63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1280"/>
        <c:axId val="10208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1280"/>
        <c:axId val="102083200"/>
      </c:lineChart>
      <c:dateAx>
        <c:axId val="10208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83200"/>
        <c:crosses val="autoZero"/>
        <c:auto val="1"/>
        <c:lblOffset val="100"/>
        <c:baseTimeUnit val="years"/>
      </c:dateAx>
      <c:valAx>
        <c:axId val="10208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8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70.64</c:v>
                </c:pt>
                <c:pt idx="2">
                  <c:v>23.64</c:v>
                </c:pt>
                <c:pt idx="3">
                  <c:v>89.92</c:v>
                </c:pt>
                <c:pt idx="4">
                  <c:v>89.74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41920"/>
        <c:axId val="502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1920"/>
        <c:axId val="50243840"/>
      </c:lineChart>
      <c:dateAx>
        <c:axId val="5024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43840"/>
        <c:crosses val="autoZero"/>
        <c:auto val="1"/>
        <c:lblOffset val="100"/>
        <c:baseTimeUnit val="years"/>
      </c:dateAx>
      <c:valAx>
        <c:axId val="502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4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57920"/>
        <c:axId val="5025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7920"/>
        <c:axId val="50259840"/>
      </c:lineChart>
      <c:dateAx>
        <c:axId val="5025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59840"/>
        <c:crosses val="autoZero"/>
        <c:auto val="1"/>
        <c:lblOffset val="100"/>
        <c:baseTimeUnit val="years"/>
      </c:dateAx>
      <c:valAx>
        <c:axId val="5025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5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8096"/>
        <c:axId val="531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8096"/>
        <c:axId val="53122560"/>
      </c:lineChart>
      <c:dateAx>
        <c:axId val="531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22560"/>
        <c:crosses val="autoZero"/>
        <c:auto val="1"/>
        <c:lblOffset val="100"/>
        <c:baseTimeUnit val="years"/>
      </c:dateAx>
      <c:valAx>
        <c:axId val="531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2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2816"/>
        <c:axId val="97524736"/>
      </c:lineChart>
      <c:dateAx>
        <c:axId val="9752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24736"/>
        <c:crosses val="autoZero"/>
        <c:auto val="1"/>
        <c:lblOffset val="100"/>
        <c:baseTimeUnit val="years"/>
      </c:dateAx>
      <c:valAx>
        <c:axId val="9752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2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63776"/>
        <c:axId val="9756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63776"/>
        <c:axId val="97565696"/>
      </c:lineChart>
      <c:dateAx>
        <c:axId val="9756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65696"/>
        <c:crosses val="autoZero"/>
        <c:auto val="1"/>
        <c:lblOffset val="100"/>
        <c:baseTimeUnit val="years"/>
      </c:dateAx>
      <c:valAx>
        <c:axId val="9756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6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82080"/>
        <c:axId val="975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82080"/>
        <c:axId val="97596544"/>
      </c:lineChart>
      <c:dateAx>
        <c:axId val="975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96544"/>
        <c:crosses val="autoZero"/>
        <c:auto val="1"/>
        <c:lblOffset val="100"/>
        <c:baseTimeUnit val="years"/>
      </c:dateAx>
      <c:valAx>
        <c:axId val="975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85.41</c:v>
                </c:pt>
                <c:pt idx="2">
                  <c:v>98.68</c:v>
                </c:pt>
                <c:pt idx="3">
                  <c:v>99.44</c:v>
                </c:pt>
                <c:pt idx="4">
                  <c:v>99.33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38656"/>
        <c:axId val="9765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8656"/>
        <c:axId val="97653120"/>
      </c:lineChart>
      <c:dateAx>
        <c:axId val="976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53120"/>
        <c:crosses val="autoZero"/>
        <c:auto val="1"/>
        <c:lblOffset val="100"/>
        <c:baseTimeUnit val="years"/>
      </c:dateAx>
      <c:valAx>
        <c:axId val="9765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232.03</c:v>
                </c:pt>
                <c:pt idx="2">
                  <c:v>202.58</c:v>
                </c:pt>
                <c:pt idx="3">
                  <c:v>201.29</c:v>
                </c:pt>
                <c:pt idx="4">
                  <c:v>205.49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8848"/>
        <c:axId val="976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8848"/>
        <c:axId val="97680768"/>
      </c:lineChart>
      <c:dateAx>
        <c:axId val="976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80768"/>
        <c:crosses val="autoZero"/>
        <c:auto val="1"/>
        <c:lblOffset val="100"/>
        <c:baseTimeUnit val="years"/>
      </c:dateAx>
      <c:valAx>
        <c:axId val="976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女川町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7124</v>
      </c>
      <c r="AM8" s="47"/>
      <c r="AN8" s="47"/>
      <c r="AO8" s="47"/>
      <c r="AP8" s="47"/>
      <c r="AQ8" s="47"/>
      <c r="AR8" s="47"/>
      <c r="AS8" s="47"/>
      <c r="AT8" s="43">
        <f>データ!S6</f>
        <v>65.349999999999994</v>
      </c>
      <c r="AU8" s="43"/>
      <c r="AV8" s="43"/>
      <c r="AW8" s="43"/>
      <c r="AX8" s="43"/>
      <c r="AY8" s="43"/>
      <c r="AZ8" s="43"/>
      <c r="BA8" s="43"/>
      <c r="BB8" s="43">
        <f>データ!T6</f>
        <v>109.01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71.25</v>
      </c>
      <c r="Q10" s="43"/>
      <c r="R10" s="43"/>
      <c r="S10" s="43"/>
      <c r="T10" s="43"/>
      <c r="U10" s="43"/>
      <c r="V10" s="43"/>
      <c r="W10" s="43">
        <f>データ!P6</f>
        <v>86.85</v>
      </c>
      <c r="X10" s="43"/>
      <c r="Y10" s="43"/>
      <c r="Z10" s="43"/>
      <c r="AA10" s="43"/>
      <c r="AB10" s="43"/>
      <c r="AC10" s="43"/>
      <c r="AD10" s="47">
        <f>データ!Q6</f>
        <v>3456</v>
      </c>
      <c r="AE10" s="47"/>
      <c r="AF10" s="47"/>
      <c r="AG10" s="47"/>
      <c r="AH10" s="47"/>
      <c r="AI10" s="47"/>
      <c r="AJ10" s="47"/>
      <c r="AK10" s="2"/>
      <c r="AL10" s="47">
        <f>データ!U6</f>
        <v>4996</v>
      </c>
      <c r="AM10" s="47"/>
      <c r="AN10" s="47"/>
      <c r="AO10" s="47"/>
      <c r="AP10" s="47"/>
      <c r="AQ10" s="47"/>
      <c r="AR10" s="47"/>
      <c r="AS10" s="47"/>
      <c r="AT10" s="43">
        <f>データ!V6</f>
        <v>1.96</v>
      </c>
      <c r="AU10" s="43"/>
      <c r="AV10" s="43"/>
      <c r="AW10" s="43"/>
      <c r="AX10" s="43"/>
      <c r="AY10" s="43"/>
      <c r="AZ10" s="43"/>
      <c r="BA10" s="43"/>
      <c r="BB10" s="43">
        <f>データ!W6</f>
        <v>2548.98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45811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71.25</v>
      </c>
      <c r="P6" s="32">
        <f t="shared" si="3"/>
        <v>86.85</v>
      </c>
      <c r="Q6" s="32">
        <f t="shared" si="3"/>
        <v>3456</v>
      </c>
      <c r="R6" s="32">
        <f t="shared" si="3"/>
        <v>7124</v>
      </c>
      <c r="S6" s="32">
        <f t="shared" si="3"/>
        <v>65.349999999999994</v>
      </c>
      <c r="T6" s="32">
        <f t="shared" si="3"/>
        <v>109.01</v>
      </c>
      <c r="U6" s="32">
        <f t="shared" si="3"/>
        <v>4996</v>
      </c>
      <c r="V6" s="32">
        <f t="shared" si="3"/>
        <v>1.96</v>
      </c>
      <c r="W6" s="32">
        <f t="shared" si="3"/>
        <v>2548.98</v>
      </c>
      <c r="X6" s="33" t="str">
        <f>IF(X7="",NA(),X7)</f>
        <v>-</v>
      </c>
      <c r="Y6" s="33">
        <f t="shared" ref="Y6:AG6" si="4">IF(Y7="",NA(),Y7)</f>
        <v>70.64</v>
      </c>
      <c r="Z6" s="33">
        <f t="shared" si="4"/>
        <v>23.64</v>
      </c>
      <c r="AA6" s="33">
        <f t="shared" si="4"/>
        <v>89.92</v>
      </c>
      <c r="AB6" s="33">
        <f t="shared" si="4"/>
        <v>89.74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 t="str">
        <f t="shared" si="7"/>
        <v>-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 t="str">
        <f>IF(BP7="",NA(),BP7)</f>
        <v>-</v>
      </c>
      <c r="BQ6" s="33">
        <f t="shared" ref="BQ6:BY6" si="8">IF(BQ7="",NA(),BQ7)</f>
        <v>85.41</v>
      </c>
      <c r="BR6" s="33">
        <f t="shared" si="8"/>
        <v>98.68</v>
      </c>
      <c r="BS6" s="33">
        <f t="shared" si="8"/>
        <v>99.44</v>
      </c>
      <c r="BT6" s="33">
        <f t="shared" si="8"/>
        <v>99.33</v>
      </c>
      <c r="BU6" s="33" t="str">
        <f t="shared" si="8"/>
        <v>-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 t="str">
        <f>IF(CA7="",NA(),CA7)</f>
        <v>-</v>
      </c>
      <c r="CB6" s="33">
        <f t="shared" ref="CB6:CJ6" si="9">IF(CB7="",NA(),CB7)</f>
        <v>232.03</v>
      </c>
      <c r="CC6" s="33">
        <f t="shared" si="9"/>
        <v>202.58</v>
      </c>
      <c r="CD6" s="33">
        <f t="shared" si="9"/>
        <v>201.29</v>
      </c>
      <c r="CE6" s="33">
        <f t="shared" si="9"/>
        <v>205.49</v>
      </c>
      <c r="CF6" s="33" t="str">
        <f t="shared" si="9"/>
        <v>-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 t="str">
        <f>IF(CW7="",NA(),CW7)</f>
        <v>-</v>
      </c>
      <c r="CX6" s="33">
        <f t="shared" ref="CX6:DF6" si="11">IF(CX7="",NA(),CX7)</f>
        <v>47.16</v>
      </c>
      <c r="CY6" s="33">
        <f t="shared" si="11"/>
        <v>56.45</v>
      </c>
      <c r="CZ6" s="33">
        <f t="shared" si="11"/>
        <v>59.33</v>
      </c>
      <c r="DA6" s="33">
        <f t="shared" si="11"/>
        <v>62.63</v>
      </c>
      <c r="DB6" s="33" t="str">
        <f t="shared" si="11"/>
        <v>-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45811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71.25</v>
      </c>
      <c r="P7" s="36">
        <v>86.85</v>
      </c>
      <c r="Q7" s="36">
        <v>3456</v>
      </c>
      <c r="R7" s="36">
        <v>7124</v>
      </c>
      <c r="S7" s="36">
        <v>65.349999999999994</v>
      </c>
      <c r="T7" s="36">
        <v>109.01</v>
      </c>
      <c r="U7" s="36">
        <v>4996</v>
      </c>
      <c r="V7" s="36">
        <v>1.96</v>
      </c>
      <c r="W7" s="36">
        <v>2548.98</v>
      </c>
      <c r="X7" s="36" t="s">
        <v>101</v>
      </c>
      <c r="Y7" s="36">
        <v>70.64</v>
      </c>
      <c r="Z7" s="36">
        <v>23.64</v>
      </c>
      <c r="AA7" s="36">
        <v>89.92</v>
      </c>
      <c r="AB7" s="36">
        <v>89.74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>
        <v>0</v>
      </c>
      <c r="BG7" s="36">
        <v>0</v>
      </c>
      <c r="BH7" s="36">
        <v>0</v>
      </c>
      <c r="BI7" s="36">
        <v>0</v>
      </c>
      <c r="BJ7" s="36" t="s">
        <v>101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 t="s">
        <v>101</v>
      </c>
      <c r="BQ7" s="36">
        <v>85.41</v>
      </c>
      <c r="BR7" s="36">
        <v>98.68</v>
      </c>
      <c r="BS7" s="36">
        <v>99.44</v>
      </c>
      <c r="BT7" s="36">
        <v>99.33</v>
      </c>
      <c r="BU7" s="36" t="s">
        <v>101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 t="s">
        <v>101</v>
      </c>
      <c r="CB7" s="36">
        <v>232.03</v>
      </c>
      <c r="CC7" s="36">
        <v>202.58</v>
      </c>
      <c r="CD7" s="36">
        <v>201.29</v>
      </c>
      <c r="CE7" s="36">
        <v>205.49</v>
      </c>
      <c r="CF7" s="36" t="s">
        <v>101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 t="s">
        <v>101</v>
      </c>
      <c r="CX7" s="36">
        <v>47.16</v>
      </c>
      <c r="CY7" s="36">
        <v>56.45</v>
      </c>
      <c r="CZ7" s="36">
        <v>59.33</v>
      </c>
      <c r="DA7" s="36">
        <v>62.63</v>
      </c>
      <c r="DB7" s="36" t="s">
        <v>101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>
        <v>0</v>
      </c>
      <c r="EF7" s="36">
        <v>0</v>
      </c>
      <c r="EG7" s="36">
        <v>0</v>
      </c>
      <c r="EH7" s="36">
        <v>0</v>
      </c>
      <c r="EI7" s="36" t="s">
        <v>101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2016-02-22T00:58:42Z</cp:lastPrinted>
  <dcterms:created xsi:type="dcterms:W3CDTF">2016-02-03T08:47:20Z</dcterms:created>
  <dcterms:modified xsi:type="dcterms:W3CDTF">2016-02-26T06:49:20Z</dcterms:modified>
</cp:coreProperties>
</file>