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<sst xmlns="http://schemas.openxmlformats.org/spreadsheetml/2006/main" count="221" uniqueCount="111">
  <si>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</si>
  <si>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</si>
  <si>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</si>
  <si>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</si>
  <si>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</si>
  <si>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</si>
  <si>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</si>
  <si>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</si>
  <si>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</si>
  <si>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</si>
  <si>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</si>
  <si>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</si>
  <si>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</si>
  <si>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</si>
  <si>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</si>
  <si>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</si>
  <si>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</si>
  <si>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</si>
  <si>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</si>
  <si>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</si>
  <si>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</si>
  <si>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</si>
  <si>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</si>
  <si>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</si>
  <si>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</si>
  <si>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</si>
  <si>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</si>
  <si>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</si>
  <si>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</si>
  <si>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</si>
  <si>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</si>
  <si>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</si>
  <si>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</si>
  <si>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</si>
  <si>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</si>
  <si>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</si>
  <si>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</si>
  <si>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</si>
  <si>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</si>
  <si>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</si>
  <si>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</si>
  <si>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</si>
  <si>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</si>
  <si>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</si>
  <si>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</si>
  <si>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</si>
  <si>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</si>
  <si>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</si>
  <si>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</si>
  <si>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</si>
  <si>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</si>
  <si>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</si>
  <si>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</si>
  <si>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</si>
  <si>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</si>
  <si>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</si>
  <si>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</si>
  <si>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</si>
  <si>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</si>
  <si>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</si>
  <si>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</si>
  <si>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</si>
  <si>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</si>
  <si>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</si>
  <si>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</si>
  <si>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</si>
  <si>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</si>
  <si>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</si>
  <si>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</si>
  <si>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</si>
  <si>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</si>
  <si>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</si>
  <si>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</si>
  <si>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</si>
  <si>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</si>
  <si>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</si>
  <si>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</si>
  <si>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</si>
  <si>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</si>
  <si>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</si>
  <si>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</si>
  <si>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</si>
  <si>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</si>
  <si>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</si>
  <si>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</si>
  <si>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</si>
  <si>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</si>
  <si>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</si>
  <si>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</si>
  <si>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</si>
  <si>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</si>
  <si>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</si>
  <si>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</si>
  <si>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</si>
  <si>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</si>
  <si>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</si>
  <si>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気仙沼市</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</si>
  <si>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</si>
  <si>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</si>
  <si>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</si>
  <si>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</si>
  <si>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</si>
  <si>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</si>
  <si>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</si>
  <si>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</si>
  <si>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</si>
  <si>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</si>
  <si>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</si>
  <si>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特定環境保全公共下水道は，平成9年度から事業に着手し，平成14年5月には一部供用を開始し，平成18年度に事業が完了した施設である。東日本大震災からの災害復旧事業は平成25年度末で終了している。　　　　　　　　　　　　　　　   　　　　</t>
    </r>
    <r>
      <rPr>
        <sz val="11"/>
        <rFont val="ＭＳ ゴシック"/>
        <family val="3"/>
        <charset val="128"/>
      </rPr>
      <t xml:space="preserve">①収益的収支比率は 77.33％で，震災からの復旧工事が平成25年度で完了し平成26年度から浄化センターが本稼働したことにより汚泥処分委託費が増加したため，昨年度と比べ△17.45％悪化した。　　　　　　　　　　　　　④企業債残高対事業規模比率は 2,175.41％と震災直後から比べれば値は良くなっているが，類似団体と比較すれば高い。平成19年度以降，新規の企業債の借り入れがないので，このまま右肩下がりで比率は推移していく。　　　　　　　　　　　　　　　⑤経費回収率は 47.96％で，①の収益的収支比率と同様に，汚泥処分委託費が増加したことにより前年比△6.04％悪化した。　　　　　　　　　　　　　⑥汚水処理原価は 344.23円と，類似団体の平均値に近い値となっている。　　　       　　　　　⑦施設利用率は，震災後，接続世帯数が徐々に増え，一日平均処理水量が増加したため，37.50％と右肩上がりで回復している。 </t>
    </r>
    <r>
      <rPr>
        <sz val="11"/>
        <color theme="1"/>
        <rFont val="ＭＳ ゴシック"/>
        <family val="3"/>
        <charset val="128"/>
      </rPr>
      <t xml:space="preserve">                      ⑧水洗化率は 53.83％で，類似団体と比較し，かなり低い値となっている。適正な使用料収入の確保と接続率の向上により経営の効率性を高め，経営改善を図っていかなくてはならない。</t>
    </r>
    <rPh sb="1" eb="3">
      <t>トクテイ</t>
    </rPh>
    <rPh sb="3" eb="5">
      <t>カンキョウ</t>
    </rPh>
    <rPh sb="5" eb="7">
      <t>ホゼン</t>
    </rPh>
    <rPh sb="7" eb="9">
      <t>コウキョウ</t>
    </rPh>
    <rPh sb="9" eb="12">
      <t>ゲスイドウ</t>
    </rPh>
    <rPh sb="14" eb="16">
      <t>ヘイセイ</t>
    </rPh>
    <rPh sb="17" eb="18">
      <t>ネン</t>
    </rPh>
    <rPh sb="18" eb="19">
      <t>ド</t>
    </rPh>
    <rPh sb="21" eb="23">
      <t>ジギョウ</t>
    </rPh>
    <rPh sb="24" eb="26">
      <t>チャクシュ</t>
    </rPh>
    <rPh sb="28" eb="30">
      <t>ヘイセイ</t>
    </rPh>
    <rPh sb="32" eb="33">
      <t>ネン</t>
    </rPh>
    <rPh sb="34" eb="35">
      <t>ツキ</t>
    </rPh>
    <rPh sb="37" eb="39">
      <t>イチブ</t>
    </rPh>
    <rPh sb="39" eb="41">
      <t>キョウヨウ</t>
    </rPh>
    <rPh sb="42" eb="44">
      <t>カイシ</t>
    </rPh>
    <rPh sb="46" eb="48">
      <t>ヘイセイ</t>
    </rPh>
    <rPh sb="50" eb="51">
      <t>ネン</t>
    </rPh>
    <rPh sb="51" eb="52">
      <t>ド</t>
    </rPh>
    <rPh sb="53" eb="55">
      <t>ジギョウ</t>
    </rPh>
    <rPh sb="56" eb="58">
      <t>カンリョウ</t>
    </rPh>
    <rPh sb="60" eb="62">
      <t>シセツ</t>
    </rPh>
    <rPh sb="66" eb="67">
      <t>ヒガシ</t>
    </rPh>
    <rPh sb="67" eb="69">
      <t>ニッポン</t>
    </rPh>
    <rPh sb="69" eb="72">
      <t>ダイシンサイ</t>
    </rPh>
    <rPh sb="75" eb="77">
      <t>サイガイ</t>
    </rPh>
    <rPh sb="77" eb="79">
      <t>フッキュウ</t>
    </rPh>
    <rPh sb="79" eb="81">
      <t>ジギョウ</t>
    </rPh>
    <rPh sb="82" eb="84">
      <t>ヘイセイ</t>
    </rPh>
    <rPh sb="86" eb="87">
      <t>ネン</t>
    </rPh>
    <rPh sb="87" eb="88">
      <t>ド</t>
    </rPh>
    <rPh sb="88" eb="89">
      <t>マツ</t>
    </rPh>
    <rPh sb="90" eb="92">
      <t>シュウリョウ</t>
    </rPh>
    <rPh sb="120" eb="122">
      <t>シュウエキ</t>
    </rPh>
    <rPh sb="122" eb="123">
      <t>テキ</t>
    </rPh>
    <rPh sb="123" eb="125">
      <t>シュウシ</t>
    </rPh>
    <rPh sb="125" eb="127">
      <t>ヒリツ</t>
    </rPh>
    <rPh sb="137" eb="139">
      <t>シンサイ</t>
    </rPh>
    <rPh sb="142" eb="144">
      <t>フッキュウ</t>
    </rPh>
    <rPh sb="144" eb="146">
      <t>コウジ</t>
    </rPh>
    <rPh sb="147" eb="149">
      <t>ヘイセイ</t>
    </rPh>
    <rPh sb="151" eb="152">
      <t>ネン</t>
    </rPh>
    <rPh sb="152" eb="153">
      <t>ド</t>
    </rPh>
    <rPh sb="154" eb="156">
      <t>カンリョウ</t>
    </rPh>
    <rPh sb="157" eb="159">
      <t>ヘイセイ</t>
    </rPh>
    <rPh sb="161" eb="162">
      <t>ネン</t>
    </rPh>
    <rPh sb="162" eb="163">
      <t>ド</t>
    </rPh>
    <rPh sb="165" eb="167">
      <t>ジョウカ</t>
    </rPh>
    <rPh sb="172" eb="173">
      <t>ホン</t>
    </rPh>
    <rPh sb="173" eb="175">
      <t>カドウ</t>
    </rPh>
    <rPh sb="182" eb="184">
      <t>オデイ</t>
    </rPh>
    <rPh sb="184" eb="186">
      <t>ショブン</t>
    </rPh>
    <rPh sb="186" eb="188">
      <t>イタク</t>
    </rPh>
    <rPh sb="188" eb="189">
      <t>ヒ</t>
    </rPh>
    <rPh sb="190" eb="192">
      <t>ゾウカ</t>
    </rPh>
    <rPh sb="197" eb="200">
      <t>サクネンド</t>
    </rPh>
    <rPh sb="201" eb="202">
      <t>クラ</t>
    </rPh>
    <rPh sb="210" eb="212">
      <t>アッカ</t>
    </rPh>
    <rPh sb="229" eb="231">
      <t>キギョウ</t>
    </rPh>
    <rPh sb="231" eb="232">
      <t>サイ</t>
    </rPh>
    <rPh sb="232" eb="234">
      <t>ザンダカ</t>
    </rPh>
    <rPh sb="234" eb="235">
      <t>タイ</t>
    </rPh>
    <rPh sb="235" eb="237">
      <t>ジギョウ</t>
    </rPh>
    <rPh sb="237" eb="239">
      <t>キボ</t>
    </rPh>
    <rPh sb="239" eb="241">
      <t>ヒリツ</t>
    </rPh>
    <rPh sb="253" eb="255">
      <t>シンサイ</t>
    </rPh>
    <rPh sb="255" eb="257">
      <t>チョクゴ</t>
    </rPh>
    <rPh sb="259" eb="260">
      <t>クラ</t>
    </rPh>
    <rPh sb="263" eb="264">
      <t>アタイ</t>
    </rPh>
    <rPh sb="265" eb="266">
      <t>ヨ</t>
    </rPh>
    <rPh sb="274" eb="276">
      <t>ルイジ</t>
    </rPh>
    <rPh sb="276" eb="278">
      <t>ダンタイ</t>
    </rPh>
    <rPh sb="279" eb="281">
      <t>ヒカク</t>
    </rPh>
    <rPh sb="284" eb="285">
      <t>タカ</t>
    </rPh>
    <rPh sb="287" eb="289">
      <t>ヘイセイ</t>
    </rPh>
    <rPh sb="291" eb="292">
      <t>ネン</t>
    </rPh>
    <rPh sb="292" eb="293">
      <t>ド</t>
    </rPh>
    <rPh sb="293" eb="295">
      <t>イコウ</t>
    </rPh>
    <rPh sb="296" eb="298">
      <t>シンキ</t>
    </rPh>
    <rPh sb="299" eb="301">
      <t>キギョウ</t>
    </rPh>
    <rPh sb="301" eb="302">
      <t>サイ</t>
    </rPh>
    <rPh sb="303" eb="304">
      <t>カ</t>
    </rPh>
    <rPh sb="305" eb="306">
      <t>イ</t>
    </rPh>
    <rPh sb="317" eb="320">
      <t>ミギカタサ</t>
    </rPh>
    <rPh sb="323" eb="325">
      <t>ヒリツ</t>
    </rPh>
    <rPh sb="326" eb="328">
      <t>スイイ</t>
    </rPh>
    <rPh sb="349" eb="351">
      <t>ケイヒ</t>
    </rPh>
    <rPh sb="351" eb="353">
      <t>カイシュウ</t>
    </rPh>
    <rPh sb="353" eb="354">
      <t>リツ</t>
    </rPh>
    <rPh sb="366" eb="369">
      <t>シュウエキテキ</t>
    </rPh>
    <rPh sb="369" eb="371">
      <t>シュウシ</t>
    </rPh>
    <rPh sb="371" eb="373">
      <t>ヒリツ</t>
    </rPh>
    <rPh sb="374" eb="376">
      <t>ドウヨウ</t>
    </rPh>
    <rPh sb="378" eb="380">
      <t>オデイ</t>
    </rPh>
    <rPh sb="380" eb="382">
      <t>ショブン</t>
    </rPh>
    <rPh sb="382" eb="384">
      <t>イタク</t>
    </rPh>
    <rPh sb="384" eb="385">
      <t>ヒ</t>
    </rPh>
    <rPh sb="386" eb="388">
      <t>ゾウカ</t>
    </rPh>
    <rPh sb="395" eb="398">
      <t>ゼンネンヒ</t>
    </rPh>
    <rPh sb="404" eb="406">
      <t>アッカ</t>
    </rPh>
    <rPh sb="423" eb="425">
      <t>オスイ</t>
    </rPh>
    <rPh sb="425" eb="427">
      <t>ショリ</t>
    </rPh>
    <rPh sb="427" eb="429">
      <t>ゲンカ</t>
    </rPh>
    <rPh sb="437" eb="438">
      <t>エン</t>
    </rPh>
    <rPh sb="440" eb="442">
      <t>ルイジ</t>
    </rPh>
    <rPh sb="442" eb="444">
      <t>ダンタイ</t>
    </rPh>
    <rPh sb="445" eb="448">
      <t>ヘイキンチ</t>
    </rPh>
    <rPh sb="449" eb="450">
      <t>チカ</t>
    </rPh>
    <rPh sb="451" eb="452">
      <t>アタイ</t>
    </rPh>
    <rPh sb="475" eb="477">
      <t>シセツ</t>
    </rPh>
    <rPh sb="477" eb="480">
      <t>リヨウリツ</t>
    </rPh>
    <rPh sb="482" eb="484">
      <t>シンサイ</t>
    </rPh>
    <rPh sb="484" eb="485">
      <t>ゴ</t>
    </rPh>
    <rPh sb="486" eb="488">
      <t>セツゾク</t>
    </rPh>
    <rPh sb="488" eb="491">
      <t>セタイスウ</t>
    </rPh>
    <rPh sb="492" eb="494">
      <t>ジョジョ</t>
    </rPh>
    <rPh sb="495" eb="496">
      <t>フ</t>
    </rPh>
    <rPh sb="498" eb="500">
      <t>イチニチ</t>
    </rPh>
    <rPh sb="500" eb="502">
      <t>ヘイキン</t>
    </rPh>
    <rPh sb="502" eb="504">
      <t>ショリ</t>
    </rPh>
    <rPh sb="504" eb="506">
      <t>スイリョウ</t>
    </rPh>
    <rPh sb="507" eb="509">
      <t>ゾウカ</t>
    </rPh>
    <rPh sb="521" eb="523">
      <t>ミギカタ</t>
    </rPh>
    <rPh sb="523" eb="524">
      <t>ア</t>
    </rPh>
    <rPh sb="527" eb="529">
      <t>カイフク</t>
    </rPh>
    <rPh sb="558" eb="561">
      <t>スイセンカ</t>
    </rPh>
    <rPh sb="561" eb="562">
      <t>リツ</t>
    </rPh>
    <rPh sb="572" eb="574">
      <t>ルイジ</t>
    </rPh>
    <rPh sb="574" eb="576">
      <t>ダンタイ</t>
    </rPh>
    <rPh sb="577" eb="579">
      <t>ヒカク</t>
    </rPh>
    <rPh sb="584" eb="585">
      <t>ヒク</t>
    </rPh>
    <rPh sb="586" eb="587">
      <t>アタイ</t>
    </rPh>
    <phoneticPr fontId="4"/>
  </si>
  <si>
    <r>
      <t>　平成18年度に事業が完了した施設であり，　　　　③管渠改善率は平成22年度より0で，管渠の更新は行っていないが，管渠総延長約18㎞のうち，東日本大震災からの災害復旧事業において，そのうち被災した管渠758ｍを平成25年度末までに復旧したところである。　　　　　　　     　　　　　　　　</t>
    </r>
    <r>
      <rPr>
        <sz val="11"/>
        <rFont val="ＭＳ ゴシック"/>
        <family val="3"/>
        <charset val="128"/>
      </rPr>
      <t>また，平成14年度の供用開始以降13年経過しているが，管渠の耐用年数を50年と見た場合，すぐに老朽化対策が必要な状況ではなく，現在のところ更新計画策定の予定はない。</t>
    </r>
    <rPh sb="1" eb="3">
      <t>ヘイセイ</t>
    </rPh>
    <rPh sb="5" eb="6">
      <t>ネン</t>
    </rPh>
    <rPh sb="6" eb="7">
      <t>ド</t>
    </rPh>
    <rPh sb="8" eb="10">
      <t>ジギョウ</t>
    </rPh>
    <rPh sb="11" eb="13">
      <t>カンリョウ</t>
    </rPh>
    <rPh sb="15" eb="17">
      <t>シセツ</t>
    </rPh>
    <rPh sb="26" eb="28">
      <t>カンキョ</t>
    </rPh>
    <rPh sb="28" eb="30">
      <t>カイゼン</t>
    </rPh>
    <rPh sb="30" eb="31">
      <t>リツ</t>
    </rPh>
    <rPh sb="32" eb="34">
      <t>ヘイセイ</t>
    </rPh>
    <rPh sb="36" eb="37">
      <t>ネン</t>
    </rPh>
    <rPh sb="37" eb="38">
      <t>ド</t>
    </rPh>
    <rPh sb="43" eb="45">
      <t>カンキョ</t>
    </rPh>
    <rPh sb="46" eb="48">
      <t>コウシン</t>
    </rPh>
    <rPh sb="49" eb="50">
      <t>オコナ</t>
    </rPh>
    <rPh sb="149" eb="151">
      <t>ヘイセイ</t>
    </rPh>
    <rPh sb="153" eb="154">
      <t>ネン</t>
    </rPh>
    <rPh sb="154" eb="155">
      <t>ド</t>
    </rPh>
    <rPh sb="156" eb="158">
      <t>キョウヨウ</t>
    </rPh>
    <rPh sb="158" eb="160">
      <t>カイシ</t>
    </rPh>
    <rPh sb="160" eb="162">
      <t>イコウ</t>
    </rPh>
    <rPh sb="164" eb="165">
      <t>ネン</t>
    </rPh>
    <rPh sb="165" eb="167">
      <t>ケイカ</t>
    </rPh>
    <rPh sb="173" eb="175">
      <t>カンキョ</t>
    </rPh>
    <rPh sb="176" eb="178">
      <t>タイヨウ</t>
    </rPh>
    <rPh sb="178" eb="180">
      <t>ネンスウ</t>
    </rPh>
    <rPh sb="183" eb="184">
      <t>ネン</t>
    </rPh>
    <rPh sb="185" eb="186">
      <t>ミ</t>
    </rPh>
    <rPh sb="187" eb="189">
      <t>バアイ</t>
    </rPh>
    <rPh sb="193" eb="196">
      <t>ロウキュウカ</t>
    </rPh>
    <rPh sb="196" eb="198">
      <t>タイサク</t>
    </rPh>
    <rPh sb="199" eb="201">
      <t>ヒツヨウ</t>
    </rPh>
    <rPh sb="202" eb="204">
      <t>ジョウキョウ</t>
    </rPh>
    <rPh sb="209" eb="211">
      <t>ゲンザイ</t>
    </rPh>
    <rPh sb="215" eb="217">
      <t>コウシン</t>
    </rPh>
    <rPh sb="217" eb="219">
      <t>ケイカク</t>
    </rPh>
    <rPh sb="219" eb="221">
      <t>サクテイ</t>
    </rPh>
    <rPh sb="222" eb="224">
      <t>ヨテイ</t>
    </rPh>
    <phoneticPr fontId="4"/>
  </si>
  <si>
    <r>
      <t>　今後の改善に向けた取組については，経営の安定化を図るための適正な下水道使用料の改定に向けた調査・検討を行っていく。　　　　　　　　　　　</t>
    </r>
    <r>
      <rPr>
        <sz val="11"/>
        <color rgb="FFFF0000"/>
        <rFont val="ＭＳ ゴシック"/>
        <family val="3"/>
        <charset val="128"/>
      </rPr>
      <t>　　</t>
    </r>
    <r>
      <rPr>
        <sz val="11"/>
        <color theme="1"/>
        <rFont val="ＭＳ ゴシック"/>
        <family val="3"/>
        <charset val="128"/>
      </rPr>
      <t>また，下水道施設の復旧状況など整備の進捗状況を市のホームページや広報誌等で周知し，下水道への接続，利用促進を図って</t>
    </r>
    <r>
      <rPr>
        <sz val="11"/>
        <rFont val="ＭＳ ゴシック"/>
        <family val="3"/>
        <charset val="128"/>
      </rPr>
      <t>いく。</t>
    </r>
    <r>
      <rPr>
        <sz val="11"/>
        <color rgb="FFFF0000"/>
        <rFont val="ＭＳ ゴシック"/>
        <family val="3"/>
        <charset val="128"/>
      </rPr>
      <t>　　　　　　　　　</t>
    </r>
    <r>
      <rPr>
        <sz val="11"/>
        <color theme="1"/>
        <rFont val="ＭＳ ゴシック"/>
        <family val="3"/>
        <charset val="128"/>
      </rPr>
      <t>さらに，「下水道展」等のイベントによる啓発活動を継続するとともに，未接続世帯への個別相談等の対応を強化しながら，下水道への理解と接続を促し，水洗化率向上に努めて</t>
    </r>
    <r>
      <rPr>
        <sz val="11"/>
        <rFont val="ＭＳ ゴシック"/>
        <family val="3"/>
        <charset val="128"/>
      </rPr>
      <t>いく。</t>
    </r>
    <rPh sb="43" eb="44">
      <t>ム</t>
    </rPh>
    <rPh sb="46" eb="48">
      <t>チョウサ</t>
    </rPh>
    <rPh sb="49" eb="51">
      <t>ケントウ</t>
    </rPh>
    <rPh sb="52" eb="53">
      <t>オコナ</t>
    </rPh>
    <rPh sb="74" eb="77">
      <t>ゲスイドウ</t>
    </rPh>
    <rPh sb="77" eb="79">
      <t>シセツ</t>
    </rPh>
    <rPh sb="80" eb="82">
      <t>フッキュウ</t>
    </rPh>
    <rPh sb="82" eb="84">
      <t>ジョウキョウ</t>
    </rPh>
    <rPh sb="86" eb="88">
      <t>セイビ</t>
    </rPh>
    <rPh sb="89" eb="91">
      <t>シンチョク</t>
    </rPh>
    <rPh sb="91" eb="93">
      <t>ジョウキョウ</t>
    </rPh>
    <rPh sb="94" eb="95">
      <t>シ</t>
    </rPh>
    <rPh sb="103" eb="106">
      <t>コウホウシ</t>
    </rPh>
    <rPh sb="106" eb="107">
      <t>トウ</t>
    </rPh>
    <rPh sb="108" eb="110">
      <t>シュウチ</t>
    </rPh>
    <rPh sb="112" eb="115">
      <t>ゲスイドウ</t>
    </rPh>
    <rPh sb="117" eb="119">
      <t>セツゾク</t>
    </rPh>
    <rPh sb="120" eb="122">
      <t>リヨウ</t>
    </rPh>
    <rPh sb="122" eb="124">
      <t>ソクシン</t>
    </rPh>
    <rPh sb="125" eb="126">
      <t>ハカ</t>
    </rPh>
    <rPh sb="145" eb="148">
      <t>ゲスイドウ</t>
    </rPh>
    <rPh sb="148" eb="149">
      <t>テン</t>
    </rPh>
    <rPh sb="150" eb="151">
      <t>トウ</t>
    </rPh>
    <rPh sb="159" eb="161">
      <t>ケイハツ</t>
    </rPh>
    <rPh sb="161" eb="163">
      <t>カツドウ</t>
    </rPh>
    <rPh sb="164" eb="166">
      <t>ケイゾク</t>
    </rPh>
    <rPh sb="173" eb="176">
      <t>ミセツゾク</t>
    </rPh>
    <rPh sb="176" eb="178">
      <t>セタイ</t>
    </rPh>
    <rPh sb="180" eb="182">
      <t>コベツ</t>
    </rPh>
    <rPh sb="182" eb="184">
      <t>ソウダン</t>
    </rPh>
    <rPh sb="184" eb="185">
      <t>トウ</t>
    </rPh>
    <rPh sb="186" eb="188">
      <t>タイオウ</t>
    </rPh>
    <rPh sb="189" eb="191">
      <t>キョウカ</t>
    </rPh>
    <rPh sb="196" eb="199">
      <t>ゲスイドウ</t>
    </rPh>
    <rPh sb="201" eb="203">
      <t>リカイ</t>
    </rPh>
    <rPh sb="204" eb="206">
      <t>セツゾク</t>
    </rPh>
    <rPh sb="207" eb="208">
      <t>ウナガ</t>
    </rPh>
    <rPh sb="210" eb="213">
      <t>スイセンカ</t>
    </rPh>
    <rPh sb="213" eb="214">
      <t>リツ</t>
    </rPh>
    <rPh sb="214" eb="216">
      <t>コウジョウ</t>
    </rPh>
    <rPh sb="217" eb="218">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</si>
</sst>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1691776"/>
        <c:axId val="6170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61691776"/>
        <c:axId val="61706240"/>
      </c:lineChart>
      <c:dateAx>
        <c:axId val="61691776"/>
        <c:scaling>
          <c:orientation val="minMax"/>
        </c:scaling>
        <c:delete val="1"/>
        <c:axPos val="b"/>
        <c:numFmt formatCode="ge" sourceLinked="1"/>
        <c:majorTickMark val="none"/>
        <c:minorTickMark val="none"/>
        <c:tickLblPos val="none"/>
        <c:crossAx val="61706240"/>
        <c:crosses val="autoZero"/>
        <c:auto val="1"/>
        <c:lblOffset val="100"/>
        <c:baseTimeUnit val="years"/>
      </c:dateAx>
      <c:valAx>
        <c:axId val="6170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69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27.94</c:v>
                </c:pt>
                <c:pt idx="1">
                  <c:v>27.5</c:v>
                </c:pt>
                <c:pt idx="2">
                  <c:v>31.91</c:v>
                </c:pt>
                <c:pt idx="3">
                  <c:v>37.21</c:v>
                </c:pt>
                <c:pt idx="4">
                  <c:v>37.5</c:v>
                </c:pt>
              </c:numCache>
            </c:numRef>
          </c:val>
        </c:ser>
        <c:dLbls>
          <c:showLegendKey val="0"/>
          <c:showVal val="0"/>
          <c:showCatName val="0"/>
          <c:showSerName val="0"/>
          <c:showPercent val="0"/>
          <c:showBubbleSize val="0"/>
        </c:dLbls>
        <c:gapWidth val="150"/>
        <c:axId val="72067328"/>
        <c:axId val="7208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72067328"/>
        <c:axId val="72089984"/>
      </c:lineChart>
      <c:dateAx>
        <c:axId val="72067328"/>
        <c:scaling>
          <c:orientation val="minMax"/>
        </c:scaling>
        <c:delete val="1"/>
        <c:axPos val="b"/>
        <c:numFmt formatCode="ge" sourceLinked="1"/>
        <c:majorTickMark val="none"/>
        <c:minorTickMark val="none"/>
        <c:tickLblPos val="none"/>
        <c:crossAx val="72089984"/>
        <c:crosses val="autoZero"/>
        <c:auto val="1"/>
        <c:lblOffset val="100"/>
        <c:baseTimeUnit val="years"/>
      </c:dateAx>
      <c:valAx>
        <c:axId val="7208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06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47.73</c:v>
                </c:pt>
                <c:pt idx="1">
                  <c:v>49.1</c:v>
                </c:pt>
                <c:pt idx="2">
                  <c:v>50.19</c:v>
                </c:pt>
                <c:pt idx="3">
                  <c:v>51.5</c:v>
                </c:pt>
                <c:pt idx="4">
                  <c:v>53.83</c:v>
                </c:pt>
              </c:numCache>
            </c:numRef>
          </c:val>
        </c:ser>
        <c:dLbls>
          <c:showLegendKey val="0"/>
          <c:showVal val="0"/>
          <c:showCatName val="0"/>
          <c:showSerName val="0"/>
          <c:showPercent val="0"/>
          <c:showBubbleSize val="0"/>
        </c:dLbls>
        <c:gapWidth val="150"/>
        <c:axId val="72120192"/>
        <c:axId val="7212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72120192"/>
        <c:axId val="72122368"/>
      </c:lineChart>
      <c:dateAx>
        <c:axId val="72120192"/>
        <c:scaling>
          <c:orientation val="minMax"/>
        </c:scaling>
        <c:delete val="1"/>
        <c:axPos val="b"/>
        <c:numFmt formatCode="ge" sourceLinked="1"/>
        <c:majorTickMark val="none"/>
        <c:minorTickMark val="none"/>
        <c:tickLblPos val="none"/>
        <c:crossAx val="72122368"/>
        <c:crosses val="autoZero"/>
        <c:auto val="1"/>
        <c:lblOffset val="100"/>
        <c:baseTimeUnit val="years"/>
      </c:dateAx>
      <c:valAx>
        <c:axId val="7212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2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97.8</c:v>
                </c:pt>
                <c:pt idx="1">
                  <c:v>35.450000000000003</c:v>
                </c:pt>
                <c:pt idx="2">
                  <c:v>94.18</c:v>
                </c:pt>
                <c:pt idx="3">
                  <c:v>94.78</c:v>
                </c:pt>
                <c:pt idx="4">
                  <c:v>77.33</c:v>
                </c:pt>
              </c:numCache>
            </c:numRef>
          </c:val>
        </c:ser>
        <c:dLbls>
          <c:showLegendKey val="0"/>
          <c:showVal val="0"/>
          <c:showCatName val="0"/>
          <c:showSerName val="0"/>
          <c:showPercent val="0"/>
          <c:showBubbleSize val="0"/>
        </c:dLbls>
        <c:gapWidth val="150"/>
        <c:axId val="63182336"/>
        <c:axId val="6318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182336"/>
        <c:axId val="63184256"/>
      </c:lineChart>
      <c:dateAx>
        <c:axId val="63182336"/>
        <c:scaling>
          <c:orientation val="minMax"/>
        </c:scaling>
        <c:delete val="1"/>
        <c:axPos val="b"/>
        <c:numFmt formatCode="ge" sourceLinked="1"/>
        <c:majorTickMark val="none"/>
        <c:minorTickMark val="none"/>
        <c:tickLblPos val="none"/>
        <c:crossAx val="63184256"/>
        <c:crosses val="autoZero"/>
        <c:auto val="1"/>
        <c:lblOffset val="100"/>
        <c:baseTimeUnit val="years"/>
      </c:dateAx>
      <c:valAx>
        <c:axId val="6318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18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3235200"/>
        <c:axId val="6323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235200"/>
        <c:axId val="63237120"/>
      </c:lineChart>
      <c:dateAx>
        <c:axId val="63235200"/>
        <c:scaling>
          <c:orientation val="minMax"/>
        </c:scaling>
        <c:delete val="1"/>
        <c:axPos val="b"/>
        <c:numFmt formatCode="ge" sourceLinked="1"/>
        <c:majorTickMark val="none"/>
        <c:minorTickMark val="none"/>
        <c:tickLblPos val="none"/>
        <c:crossAx val="63237120"/>
        <c:crosses val="autoZero"/>
        <c:auto val="1"/>
        <c:lblOffset val="100"/>
        <c:baseTimeUnit val="years"/>
      </c:dateAx>
      <c:valAx>
        <c:axId val="6323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23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781376"/>
        <c:axId val="6778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781376"/>
        <c:axId val="67783296"/>
      </c:lineChart>
      <c:dateAx>
        <c:axId val="67781376"/>
        <c:scaling>
          <c:orientation val="minMax"/>
        </c:scaling>
        <c:delete val="1"/>
        <c:axPos val="b"/>
        <c:numFmt formatCode="ge" sourceLinked="1"/>
        <c:majorTickMark val="none"/>
        <c:minorTickMark val="none"/>
        <c:tickLblPos val="none"/>
        <c:crossAx val="67783296"/>
        <c:crosses val="autoZero"/>
        <c:auto val="1"/>
        <c:lblOffset val="100"/>
        <c:baseTimeUnit val="years"/>
      </c:dateAx>
      <c:valAx>
        <c:axId val="6778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78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0847104"/>
        <c:axId val="7085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0847104"/>
        <c:axId val="70853376"/>
      </c:lineChart>
      <c:dateAx>
        <c:axId val="70847104"/>
        <c:scaling>
          <c:orientation val="minMax"/>
        </c:scaling>
        <c:delete val="1"/>
        <c:axPos val="b"/>
        <c:numFmt formatCode="ge" sourceLinked="1"/>
        <c:majorTickMark val="none"/>
        <c:minorTickMark val="none"/>
        <c:tickLblPos val="none"/>
        <c:crossAx val="70853376"/>
        <c:crosses val="autoZero"/>
        <c:auto val="1"/>
        <c:lblOffset val="100"/>
        <c:baseTimeUnit val="years"/>
      </c:dateAx>
      <c:valAx>
        <c:axId val="7085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84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0871296"/>
        <c:axId val="7088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0871296"/>
        <c:axId val="70885760"/>
      </c:lineChart>
      <c:dateAx>
        <c:axId val="70871296"/>
        <c:scaling>
          <c:orientation val="minMax"/>
        </c:scaling>
        <c:delete val="1"/>
        <c:axPos val="b"/>
        <c:numFmt formatCode="ge" sourceLinked="1"/>
        <c:majorTickMark val="none"/>
        <c:minorTickMark val="none"/>
        <c:tickLblPos val="none"/>
        <c:crossAx val="70885760"/>
        <c:crosses val="autoZero"/>
        <c:auto val="1"/>
        <c:lblOffset val="100"/>
        <c:baseTimeUnit val="years"/>
      </c:dateAx>
      <c:valAx>
        <c:axId val="7088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87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4119.04</c:v>
                </c:pt>
                <c:pt idx="1">
                  <c:v>7733.81</c:v>
                </c:pt>
                <c:pt idx="2">
                  <c:v>2881.01</c:v>
                </c:pt>
                <c:pt idx="3">
                  <c:v>2537.77</c:v>
                </c:pt>
                <c:pt idx="4">
                  <c:v>2175.41</c:v>
                </c:pt>
              </c:numCache>
            </c:numRef>
          </c:val>
        </c:ser>
        <c:dLbls>
          <c:showLegendKey val="0"/>
          <c:showVal val="0"/>
          <c:showCatName val="0"/>
          <c:showSerName val="0"/>
          <c:showPercent val="0"/>
          <c:showBubbleSize val="0"/>
        </c:dLbls>
        <c:gapWidth val="150"/>
        <c:axId val="72228864"/>
        <c:axId val="7223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72228864"/>
        <c:axId val="72230784"/>
      </c:lineChart>
      <c:dateAx>
        <c:axId val="72228864"/>
        <c:scaling>
          <c:orientation val="minMax"/>
        </c:scaling>
        <c:delete val="1"/>
        <c:axPos val="b"/>
        <c:numFmt formatCode="ge" sourceLinked="1"/>
        <c:majorTickMark val="none"/>
        <c:minorTickMark val="none"/>
        <c:tickLblPos val="none"/>
        <c:crossAx val="72230784"/>
        <c:crosses val="autoZero"/>
        <c:auto val="1"/>
        <c:lblOffset val="100"/>
        <c:baseTimeUnit val="years"/>
      </c:dateAx>
      <c:valAx>
        <c:axId val="7223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2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33.200000000000003</c:v>
                </c:pt>
                <c:pt idx="1">
                  <c:v>40.840000000000003</c:v>
                </c:pt>
                <c:pt idx="2">
                  <c:v>44.72</c:v>
                </c:pt>
                <c:pt idx="3">
                  <c:v>54</c:v>
                </c:pt>
                <c:pt idx="4">
                  <c:v>47.96</c:v>
                </c:pt>
              </c:numCache>
            </c:numRef>
          </c:val>
        </c:ser>
        <c:dLbls>
          <c:showLegendKey val="0"/>
          <c:showVal val="0"/>
          <c:showCatName val="0"/>
          <c:showSerName val="0"/>
          <c:showPercent val="0"/>
          <c:showBubbleSize val="0"/>
        </c:dLbls>
        <c:gapWidth val="150"/>
        <c:axId val="72260992"/>
        <c:axId val="7226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72260992"/>
        <c:axId val="72267264"/>
      </c:lineChart>
      <c:dateAx>
        <c:axId val="72260992"/>
        <c:scaling>
          <c:orientation val="minMax"/>
        </c:scaling>
        <c:delete val="1"/>
        <c:axPos val="b"/>
        <c:numFmt formatCode="ge" sourceLinked="1"/>
        <c:majorTickMark val="none"/>
        <c:minorTickMark val="none"/>
        <c:tickLblPos val="none"/>
        <c:crossAx val="72267264"/>
        <c:crosses val="autoZero"/>
        <c:auto val="1"/>
        <c:lblOffset val="100"/>
        <c:baseTimeUnit val="years"/>
      </c:dateAx>
      <c:valAx>
        <c:axId val="7226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6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637.1</c:v>
                </c:pt>
                <c:pt idx="1">
                  <c:v>581.98</c:v>
                </c:pt>
                <c:pt idx="2">
                  <c:v>409.92</c:v>
                </c:pt>
                <c:pt idx="3">
                  <c:v>300.49</c:v>
                </c:pt>
                <c:pt idx="4">
                  <c:v>344.23</c:v>
                </c:pt>
              </c:numCache>
            </c:numRef>
          </c:val>
        </c:ser>
        <c:dLbls>
          <c:showLegendKey val="0"/>
          <c:showVal val="0"/>
          <c:showCatName val="0"/>
          <c:showSerName val="0"/>
          <c:showPercent val="0"/>
          <c:showBubbleSize val="0"/>
        </c:dLbls>
        <c:gapWidth val="150"/>
        <c:axId val="72034944"/>
        <c:axId val="7204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72034944"/>
        <c:axId val="72049408"/>
      </c:lineChart>
      <c:dateAx>
        <c:axId val="72034944"/>
        <c:scaling>
          <c:orientation val="minMax"/>
        </c:scaling>
        <c:delete val="1"/>
        <c:axPos val="b"/>
        <c:numFmt formatCode="ge" sourceLinked="1"/>
        <c:majorTickMark val="none"/>
        <c:minorTickMark val="none"/>
        <c:tickLblPos val="none"/>
        <c:crossAx val="72049408"/>
        <c:crosses val="autoZero"/>
        <c:auto val="1"/>
        <c:lblOffset val="100"/>
        <c:baseTimeUnit val="years"/>
      </c:dateAx>
      <c:valAx>
        <c:axId val="7204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03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宮城県　気仙沼市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67657</v>
      </c>
      <c r="AM8" s="47"/>
      <c r="AN8" s="47"/>
      <c r="AO8" s="47"/>
      <c r="AP8" s="47"/>
      <c r="AQ8" s="47"/>
      <c r="AR8" s="47"/>
      <c r="AS8" s="47"/>
      <c r="AT8" s="43">
        <f>データ!S6</f>
        <v>332.44</v>
      </c>
      <c r="AU8" s="43"/>
      <c r="AV8" s="43"/>
      <c r="AW8" s="43"/>
      <c r="AX8" s="43"/>
      <c r="AY8" s="43"/>
      <c r="AZ8" s="43"/>
      <c r="BA8" s="43"/>
      <c r="BB8" s="43">
        <f>データ!T6</f>
        <v>203.52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2.27</v>
      </c>
      <c r="Q10" s="43"/>
      <c r="R10" s="43"/>
      <c r="S10" s="43"/>
      <c r="T10" s="43"/>
      <c r="U10" s="43"/>
      <c r="V10" s="43"/>
      <c r="W10" s="43">
        <f>データ!P6</f>
        <v>99.54</v>
      </c>
      <c r="X10" s="43"/>
      <c r="Y10" s="43"/>
      <c r="Z10" s="43"/>
      <c r="AA10" s="43"/>
      <c r="AB10" s="43"/>
      <c r="AC10" s="43"/>
      <c r="AD10" s="47">
        <f>データ!Q6</f>
        <v>3002</v>
      </c>
      <c r="AE10" s="47"/>
      <c r="AF10" s="47"/>
      <c r="AG10" s="47"/>
      <c r="AH10" s="47"/>
      <c r="AI10" s="47"/>
      <c r="AJ10" s="47"/>
      <c r="AK10" s="2"/>
      <c r="AL10" s="47">
        <f>データ!U6</f>
        <v>1529</v>
      </c>
      <c r="AM10" s="47"/>
      <c r="AN10" s="47"/>
      <c r="AO10" s="47"/>
      <c r="AP10" s="47"/>
      <c r="AQ10" s="47"/>
      <c r="AR10" s="47"/>
      <c r="AS10" s="47"/>
      <c r="AT10" s="43">
        <f>データ!V6</f>
        <v>0.69</v>
      </c>
      <c r="AU10" s="43"/>
      <c r="AV10" s="43"/>
      <c r="AW10" s="43"/>
      <c r="AX10" s="43"/>
      <c r="AY10" s="43"/>
      <c r="AZ10" s="43"/>
      <c r="BA10" s="43"/>
      <c r="BB10" s="43">
        <f>データ!W6</f>
        <v>2215.94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2014</v>
      </c>
      <c r="C6" s="31">
        <f t="shared" ref="C6:W6" si="3">C7</f>
        <v>42056</v>
      </c>
      <c r="D6" s="31">
        <f t="shared" si="3"/>
        <v>47</v>
      </c>
      <c r="E6" s="31">
        <f t="shared" si="3"/>
        <v>17</v>
      </c>
      <c r="F6" s="31">
        <f t="shared" si="3"/>
        <v>4</v>
      </c>
      <c r="G6" s="31">
        <f t="shared" si="3"/>
        <v>0</v>
      </c>
      <c r="H6" s="31" t="str">
        <f t="shared" si="3"/>
        <v>宮城県　気仙沼市</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2.27</v>
      </c>
      <c r="P6" s="32">
        <f t="shared" si="3"/>
        <v>99.54</v>
      </c>
      <c r="Q6" s="32">
        <f t="shared" si="3"/>
        <v>3002</v>
      </c>
      <c r="R6" s="32">
        <f t="shared" si="3"/>
        <v>67657</v>
      </c>
      <c r="S6" s="32">
        <f t="shared" si="3"/>
        <v>332.44</v>
      </c>
      <c r="T6" s="32">
        <f t="shared" si="3"/>
        <v>203.52</v>
      </c>
      <c r="U6" s="32">
        <f t="shared" si="3"/>
        <v>1529</v>
      </c>
      <c r="V6" s="32">
        <f t="shared" si="3"/>
        <v>0.69</v>
      </c>
      <c r="W6" s="32">
        <f t="shared" si="3"/>
        <v>2215.94</v>
      </c>
      <c r="X6" s="33">
        <f>IF(X7="",NA(),X7)</f>
        <v>97.8</v>
      </c>
      <c r="Y6" s="33">
        <f t="shared" ref="Y6:AG6" si="4">IF(Y7="",NA(),Y7)</f>
        <v>35.450000000000003</v>
      </c>
      <c r="Z6" s="33">
        <f t="shared" si="4"/>
        <v>94.18</v>
      </c>
      <c r="AA6" s="33">
        <f t="shared" si="4"/>
        <v>94.78</v>
      </c>
      <c r="AB6" s="33">
        <f t="shared" si="4"/>
        <v>77.33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4119.04</v>
      </c>
      <c r="BF6" s="33">
        <f t="shared" ref="BF6:BN6" si="7">IF(BF7="",NA(),BF7)</f>
        <v>7733.81</v>
      </c>
      <c r="BG6" s="33">
        <f t="shared" si="7"/>
        <v>2881.01</v>
      </c>
      <c r="BH6" s="33">
        <f t="shared" si="7"/>
        <v>2537.77</v>
      </c>
      <c r="BI6" s="33">
        <f t="shared" si="7"/>
        <v>2175.41</v>
      </c>
      <c r="BJ6" s="33">
        <f t="shared" si="7"/>
        <v>1868.17</v>
      </c>
      <c r="BK6" s="33">
        <f t="shared" si="7"/>
        <v>1835.56</v>
      </c>
      <c r="BL6" s="33">
        <f t="shared" si="7"/>
        <v>1716.82</v>
      </c>
      <c r="BM6" s="33">
        <f t="shared" si="7"/>
        <v>1554.05</v>
      </c>
      <c r="BN6" s="33">
        <f t="shared" si="7"/>
        <v>1671.86</v>
      </c>
      <c r="BO6" s="32" t="str">
        <f>IF(BO7="","",IF(BO7="-","【-】","【"&amp;SUBSTITUTE(TEXT(BO7,"#,##0.00"),"-","△")&amp;"】"))</f>
        <v>【1,479.31】</v>
      </c>
      <c r="BP6" s="33">
        <f>IF(BP7="",NA(),BP7)</f>
        <v>33.200000000000003</v>
      </c>
      <c r="BQ6" s="33">
        <f t="shared" ref="BQ6:BY6" si="8">IF(BQ7="",NA(),BQ7)</f>
        <v>40.840000000000003</v>
      </c>
      <c r="BR6" s="33">
        <f t="shared" si="8"/>
        <v>44.72</v>
      </c>
      <c r="BS6" s="33">
        <f t="shared" si="8"/>
        <v>54</v>
      </c>
      <c r="BT6" s="33">
        <f t="shared" si="8"/>
        <v>47.96</v>
      </c>
      <c r="BU6" s="33">
        <f t="shared" si="8"/>
        <v>55.15</v>
      </c>
      <c r="BV6" s="33">
        <f t="shared" si="8"/>
        <v>52.89</v>
      </c>
      <c r="BW6" s="33">
        <f t="shared" si="8"/>
        <v>51.73</v>
      </c>
      <c r="BX6" s="33">
        <f t="shared" si="8"/>
        <v>53.01</v>
      </c>
      <c r="BY6" s="33">
        <f t="shared" si="8"/>
        <v>50.54</v>
      </c>
      <c r="BZ6" s="32" t="str">
        <f>IF(BZ7="","",IF(BZ7="-","【-】","【"&amp;SUBSTITUTE(TEXT(BZ7,"#,##0.00"),"-","△")&amp;"】"))</f>
        <v>【63.50】</v>
      </c>
      <c r="CA6" s="33">
        <f>IF(CA7="",NA(),CA7)</f>
        <v>637.1</v>
      </c>
      <c r="CB6" s="33">
        <f t="shared" ref="CB6:CJ6" si="9">IF(CB7="",NA(),CB7)</f>
        <v>581.98</v>
      </c>
      <c r="CC6" s="33">
        <f t="shared" si="9"/>
        <v>409.92</v>
      </c>
      <c r="CD6" s="33">
        <f t="shared" si="9"/>
        <v>300.49</v>
      </c>
      <c r="CE6" s="33">
        <f t="shared" si="9"/>
        <v>344.23</v>
      </c>
      <c r="CF6" s="33">
        <f t="shared" si="9"/>
        <v>283.05</v>
      </c>
      <c r="CG6" s="33">
        <f t="shared" si="9"/>
        <v>300.52</v>
      </c>
      <c r="CH6" s="33">
        <f t="shared" si="9"/>
        <v>310.47000000000003</v>
      </c>
      <c r="CI6" s="33">
        <f t="shared" si="9"/>
        <v>299.39</v>
      </c>
      <c r="CJ6" s="33">
        <f t="shared" si="9"/>
        <v>320.36</v>
      </c>
      <c r="CK6" s="32" t="str">
        <f>IF(CK7="","",IF(CK7="-","【-】","【"&amp;SUBSTITUTE(TEXT(CK7,"#,##0.00"),"-","△")&amp;"】"))</f>
        <v>【253.12】</v>
      </c>
      <c r="CL6" s="33">
        <f>IF(CL7="",NA(),CL7)</f>
        <v>27.94</v>
      </c>
      <c r="CM6" s="33">
        <f t="shared" ref="CM6:CU6" si="10">IF(CM7="",NA(),CM7)</f>
        <v>27.5</v>
      </c>
      <c r="CN6" s="33">
        <f t="shared" si="10"/>
        <v>31.91</v>
      </c>
      <c r="CO6" s="33">
        <f t="shared" si="10"/>
        <v>37.21</v>
      </c>
      <c r="CP6" s="33">
        <f t="shared" si="10"/>
        <v>37.5</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47.73</v>
      </c>
      <c r="CX6" s="33">
        <f t="shared" ref="CX6:DF6" si="11">IF(CX7="",NA(),CX7)</f>
        <v>49.1</v>
      </c>
      <c r="CY6" s="33">
        <f t="shared" si="11"/>
        <v>50.19</v>
      </c>
      <c r="CZ6" s="33">
        <f t="shared" si="11"/>
        <v>51.5</v>
      </c>
      <c r="DA6" s="33">
        <f t="shared" si="11"/>
        <v>53.83</v>
      </c>
      <c r="DB6" s="33">
        <f t="shared" si="11"/>
        <v>72.14</v>
      </c>
      <c r="DC6" s="33">
        <f t="shared" si="11"/>
        <v>71.62</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4" s="34" customFormat="1" x14ac:dyDescent="0.15">
      <c r="A7" s="26"/>
      <c r="B7" s="35">
        <v>2014</v>
      </c>
      <c r="C7" s="35">
        <v>42056</v>
      </c>
      <c r="D7" s="35">
        <v>47</v>
      </c>
      <c r="E7" s="35">
        <v>17</v>
      </c>
      <c r="F7" s="35">
        <v>4</v>
      </c>
      <c r="G7" s="35">
        <v>0</v>
      </c>
      <c r="H7" s="35" t="s">
        <v>96</v>
      </c>
      <c r="I7" s="35" t="s">
        <v>97</v>
      </c>
      <c r="J7" s="35" t="s">
        <v>98</v>
      </c>
      <c r="K7" s="35" t="s">
        <v>99</v>
      </c>
      <c r="L7" s="35" t="s">
        <v>100</v>
      </c>
      <c r="M7" s="36" t="s">
        <v>101</v>
      </c>
      <c r="N7" s="36" t="s">
        <v>102</v>
      </c>
      <c r="O7" s="36">
        <v>2.27</v>
      </c>
      <c r="P7" s="36">
        <v>99.54</v>
      </c>
      <c r="Q7" s="36">
        <v>3002</v>
      </c>
      <c r="R7" s="36">
        <v>67657</v>
      </c>
      <c r="S7" s="36">
        <v>332.44</v>
      </c>
      <c r="T7" s="36">
        <v>203.52</v>
      </c>
      <c r="U7" s="36">
        <v>1529</v>
      </c>
      <c r="V7" s="36">
        <v>0.69</v>
      </c>
      <c r="W7" s="36">
        <v>2215.94</v>
      </c>
      <c r="X7" s="36">
        <v>97.8</v>
      </c>
      <c r="Y7" s="36">
        <v>35.450000000000003</v>
      </c>
      <c r="Z7" s="36">
        <v>94.18</v>
      </c>
      <c r="AA7" s="36">
        <v>94.78</v>
      </c>
      <c r="AB7" s="36">
        <v>77.33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4119.04</v>
      </c>
      <c r="BF7" s="36">
        <v>7733.81</v>
      </c>
      <c r="BG7" s="36">
        <v>2881.01</v>
      </c>
      <c r="BH7" s="36">
        <v>2537.77</v>
      </c>
      <c r="BI7" s="36">
        <v>2175.41</v>
      </c>
      <c r="BJ7" s="36">
        <v>1868.17</v>
      </c>
      <c r="BK7" s="36">
        <v>1835.56</v>
      </c>
      <c r="BL7" s="36">
        <v>1716.82</v>
      </c>
      <c r="BM7" s="36">
        <v>1554.05</v>
      </c>
      <c r="BN7" s="36">
        <v>1671.86</v>
      </c>
      <c r="BO7" s="36">
        <v>1479.31</v>
      </c>
      <c r="BP7" s="36">
        <v>33.200000000000003</v>
      </c>
      <c r="BQ7" s="36">
        <v>40.840000000000003</v>
      </c>
      <c r="BR7" s="36">
        <v>44.72</v>
      </c>
      <c r="BS7" s="36">
        <v>54</v>
      </c>
      <c r="BT7" s="36">
        <v>47.96</v>
      </c>
      <c r="BU7" s="36">
        <v>55.15</v>
      </c>
      <c r="BV7" s="36">
        <v>52.89</v>
      </c>
      <c r="BW7" s="36">
        <v>51.73</v>
      </c>
      <c r="BX7" s="36">
        <v>53.01</v>
      </c>
      <c r="BY7" s="36">
        <v>50.54</v>
      </c>
      <c r="BZ7" s="36">
        <v>63.5</v>
      </c>
      <c r="CA7" s="36">
        <v>637.1</v>
      </c>
      <c r="CB7" s="36">
        <v>581.98</v>
      </c>
      <c r="CC7" s="36">
        <v>409.92</v>
      </c>
      <c r="CD7" s="36">
        <v>300.49</v>
      </c>
      <c r="CE7" s="36">
        <v>344.23</v>
      </c>
      <c r="CF7" s="36">
        <v>283.05</v>
      </c>
      <c r="CG7" s="36">
        <v>300.52</v>
      </c>
      <c r="CH7" s="36">
        <v>310.47000000000003</v>
      </c>
      <c r="CI7" s="36">
        <v>299.39</v>
      </c>
      <c r="CJ7" s="36">
        <v>320.36</v>
      </c>
      <c r="CK7" s="36">
        <v>253.12</v>
      </c>
      <c r="CL7" s="36">
        <v>27.94</v>
      </c>
      <c r="CM7" s="36">
        <v>27.5</v>
      </c>
      <c r="CN7" s="36">
        <v>31.91</v>
      </c>
      <c r="CO7" s="36">
        <v>37.21</v>
      </c>
      <c r="CP7" s="36">
        <v>37.5</v>
      </c>
      <c r="CQ7" s="36">
        <v>36.18</v>
      </c>
      <c r="CR7" s="36">
        <v>36.799999999999997</v>
      </c>
      <c r="CS7" s="36">
        <v>36.67</v>
      </c>
      <c r="CT7" s="36">
        <v>36.200000000000003</v>
      </c>
      <c r="CU7" s="36">
        <v>34.74</v>
      </c>
      <c r="CV7" s="36">
        <v>41.06</v>
      </c>
      <c r="CW7" s="36">
        <v>47.73</v>
      </c>
      <c r="CX7" s="36">
        <v>49.1</v>
      </c>
      <c r="CY7" s="36">
        <v>50.19</v>
      </c>
      <c r="CZ7" s="36">
        <v>51.5</v>
      </c>
      <c r="DA7" s="36">
        <v>53.83</v>
      </c>
      <c r="DB7" s="36">
        <v>72.14</v>
      </c>
      <c r="DC7" s="36">
        <v>71.62</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0.08</v>
      </c>
      <c r="EN7" s="36">
        <v>0.05</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gesuido</cp:lastModifiedBy>
  <cp:lastPrinted>2016-02-26T06:18:55Z</cp:lastPrinted>
  <dcterms:created xsi:type="dcterms:W3CDTF">2016-02-03T09:00:53Z</dcterms:created>
  <dcterms:modified xsi:type="dcterms:W3CDTF">2016-02-26T06:23:54Z</dcterms:modified>
</cp:coreProperties>
</file>