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315" yWindow="-60" windowWidth="1017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<sst xmlns="http://schemas.openxmlformats.org/spreadsheetml/2006/main" count="217" uniqueCount="107">
  <si>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</si>
  <si>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</si>
  <si>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</si>
  <si>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</si>
  <si>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</si>
  <si>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</si>
  <si>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</si>
  <si>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</si>
  <si>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</si>
  <si>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</si>
  <si>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</si>
  <si>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</si>
  <si>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</si>
  <si>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</si>
  <si>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</si>
  <si>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</si>
  <si>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</si>
  <si>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</si>
  <si>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</si>
  <si>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</si>
  <si>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</si>
  <si>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</si>
  <si>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</si>
  <si>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</si>
  <si>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</si>
  <si>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</si>
  <si>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</si>
  <si>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</si>
  <si>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</si>
  <si>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</si>
  <si>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</si>
  <si>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</si>
  <si>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</si>
  <si>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</si>
  <si>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</si>
  <si>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</si>
  <si>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</si>
  <si>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</si>
  <si>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</si>
  <si>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</si>
  <si>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</si>
  <si>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</si>
  <si>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</si>
  <si>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</si>
  <si>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</si>
  <si>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</si>
  <si>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</si>
  <si>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</si>
  <si>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</si>
  <si>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</si>
  <si>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</si>
  <si>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</si>
  <si>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</si>
  <si>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</si>
  <si>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</si>
  <si>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</si>
  <si>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</si>
  <si>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</si>
  <si>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</si>
  <si>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</si>
  <si>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</si>
  <si>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</si>
  <si>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</si>
  <si>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</si>
  <si>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</si>
  <si>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</si>
  <si>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</si>
  <si>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</si>
  <si>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</si>
  <si>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</si>
  <si>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</si>
  <si>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</si>
  <si>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</si>
  <si>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</si>
  <si>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</si>
  <si>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</si>
  <si>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</si>
  <si>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</si>
  <si>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</si>
  <si>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</si>
  <si>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</si>
  <si>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</si>
  <si>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</si>
  <si>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</si>
  <si>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</si>
  <si>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</si>
  <si>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</si>
  <si>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</si>
  <si>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</si>
  <si>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</si>
  <si>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</si>
  <si>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</si>
  <si>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</si>
  <si>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南三陸町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</si>
  <si>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</si>
  <si>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</si>
  <si>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</si>
  <si>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</si>
  <si>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</si>
  <si>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</si>
  <si>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</si>
  <si>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</si>
  <si>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</si>
  <si>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</si>
  <si>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震災前の有形固定資産は老朽化が進行しており、沿岸部の施設は被災後、施設は新たに構築されたことから有形固定資産減価償却率が増加している。管路経年化率は、沿岸部の管路は更新されるもののその他の管路は老朽化しており、復旧復興期間が一段落した段階で計画的な更新を実施する。</t>
    <rPh sb="1" eb="3">
      <t>シンサイ</t>
    </rPh>
    <rPh sb="3" eb="4">
      <t>マエ</t>
    </rPh>
    <rPh sb="5" eb="7">
      <t>ユウケイ</t>
    </rPh>
    <rPh sb="7" eb="9">
      <t>コテイ</t>
    </rPh>
    <rPh sb="9" eb="11">
      <t>シサン</t>
    </rPh>
    <rPh sb="12" eb="14">
      <t>ロウキュウ</t>
    </rPh>
    <rPh sb="14" eb="15">
      <t>カ</t>
    </rPh>
    <rPh sb="16" eb="18">
      <t>シンコウ</t>
    </rPh>
    <rPh sb="23" eb="25">
      <t>エンガン</t>
    </rPh>
    <rPh sb="25" eb="26">
      <t>ブ</t>
    </rPh>
    <rPh sb="27" eb="29">
      <t>シセツ</t>
    </rPh>
    <rPh sb="30" eb="32">
      <t>ヒサイ</t>
    </rPh>
    <rPh sb="32" eb="33">
      <t>ゴ</t>
    </rPh>
    <rPh sb="34" eb="36">
      <t>シセツ</t>
    </rPh>
    <rPh sb="37" eb="38">
      <t>アラ</t>
    </rPh>
    <rPh sb="40" eb="42">
      <t>コウチク</t>
    </rPh>
    <rPh sb="49" eb="51">
      <t>ユウケイ</t>
    </rPh>
    <rPh sb="51" eb="53">
      <t>コテイ</t>
    </rPh>
    <rPh sb="53" eb="55">
      <t>シサン</t>
    </rPh>
    <rPh sb="55" eb="57">
      <t>ゲンカ</t>
    </rPh>
    <rPh sb="57" eb="59">
      <t>ショウキャク</t>
    </rPh>
    <rPh sb="59" eb="60">
      <t>リツ</t>
    </rPh>
    <rPh sb="61" eb="63">
      <t>ゾウカ</t>
    </rPh>
    <rPh sb="68" eb="70">
      <t>カンロ</t>
    </rPh>
    <rPh sb="70" eb="72">
      <t>ケイネン</t>
    </rPh>
    <rPh sb="72" eb="73">
      <t>カ</t>
    </rPh>
    <rPh sb="73" eb="74">
      <t>リツ</t>
    </rPh>
    <rPh sb="76" eb="78">
      <t>エンガン</t>
    </rPh>
    <rPh sb="78" eb="79">
      <t>ブ</t>
    </rPh>
    <rPh sb="80" eb="82">
      <t>カンロ</t>
    </rPh>
    <rPh sb="83" eb="85">
      <t>コウシン</t>
    </rPh>
    <rPh sb="93" eb="94">
      <t>タ</t>
    </rPh>
    <rPh sb="95" eb="97">
      <t>カンロ</t>
    </rPh>
    <rPh sb="98" eb="100">
      <t>ロウキュウ</t>
    </rPh>
    <rPh sb="100" eb="101">
      <t>カ</t>
    </rPh>
    <rPh sb="106" eb="108">
      <t>フッキュウ</t>
    </rPh>
    <rPh sb="108" eb="110">
      <t>フッコウ</t>
    </rPh>
    <rPh sb="110" eb="112">
      <t>キカン</t>
    </rPh>
    <rPh sb="113" eb="116">
      <t>イチダンラク</t>
    </rPh>
    <rPh sb="118" eb="120">
      <t>ダンカイ</t>
    </rPh>
    <rPh sb="121" eb="123">
      <t>ケイカク</t>
    </rPh>
    <rPh sb="123" eb="124">
      <t>テキ</t>
    </rPh>
    <rPh sb="125" eb="127">
      <t>コウシン</t>
    </rPh>
    <rPh sb="128" eb="130">
      <t>ジッシ</t>
    </rPh>
    <phoneticPr fontId="4"/>
  </si>
  <si>
    <t>　現在は震災の復旧復興事業の真っ只中である。今後は、復旧復興期間が一段落した段階で、事業の費用対効果や将来に向けたランニングコストを十分に精査した上で、水道事業の使命である安心・安全で良質な水の安定供給を図るため、老朽管更新や施設の耐震性強化を計画する。また、経営効率化による経費の節減や企業債残高の縮減などにより、経営基盤の強化を図り、健全な経営状態で水道事業を未来の世代に引き継ぐことを目指していく。</t>
    <rPh sb="1" eb="3">
      <t>ゲンザイ</t>
    </rPh>
    <rPh sb="4" eb="6">
      <t>シンサイ</t>
    </rPh>
    <rPh sb="7" eb="9">
      <t>フッキュウ</t>
    </rPh>
    <rPh sb="9" eb="11">
      <t>フッコウ</t>
    </rPh>
    <rPh sb="11" eb="13">
      <t>ジギョウ</t>
    </rPh>
    <rPh sb="14" eb="15">
      <t>マ</t>
    </rPh>
    <rPh sb="16" eb="18">
      <t>タダナカ</t>
    </rPh>
    <rPh sb="22" eb="24">
      <t>コンゴ</t>
    </rPh>
    <rPh sb="30" eb="32">
      <t>キカン</t>
    </rPh>
    <rPh sb="38" eb="40">
      <t>ダンカイ</t>
    </rPh>
    <rPh sb="73" eb="74">
      <t>ウエ</t>
    </rPh>
    <rPh sb="107" eb="109">
      <t>ロウキュウ</t>
    </rPh>
    <rPh sb="109" eb="110">
      <t>カン</t>
    </rPh>
    <rPh sb="110" eb="112">
      <t>コウシン</t>
    </rPh>
    <rPh sb="113" eb="115">
      <t>シセツ</t>
    </rPh>
    <rPh sb="116" eb="119">
      <t>タイシンセイ</t>
    </rPh>
    <rPh sb="119" eb="121">
      <t>キョウカ</t>
    </rPh>
    <rPh sb="122" eb="124">
      <t>ケイカク</t>
    </rPh>
    <rPh sb="195" eb="197">
      <t>メザ</t>
    </rPh>
    <phoneticPr fontId="4"/>
  </si>
  <si>
    <t>　平成２８年３月に集中復興期間が終了し、復興・創生期間として、総合計画の具現化や創造的復興に向けた取り組みが町全体で進行している。水道事業においても選択と集中の取り組みを継続し、事業の費用対効果・緊急性・必要性・将来に向けたランニングコストを十分に精査し、持続可能なまちづくりの基幹を成す水道インフラの整備に努めている。今後、本格する仮設住宅等からの防集団地への移転が本格化し、震災前の経営を取り戻しつつある。経常収支比率、累積欠損比率は事業コストを軽減し改善傾向を示している。流動比率は施設の震災復興に向けた建設改良と並行した単費支出が影響しているものの一過性の現象と受け止めており今後を注視したい。また、企業債残高対給水収益比率については、現在、プレハブ仮設住宅やみなし仮設住宅として登米市等近隣市町へ給水人口が移動しているため減少傾向にあるが、H29年4月からの災害公営住宅への入居、H29年12月からの防災集団移転団地への住宅建設等による給水人口は震災前の90％前後まで上向き傾向を示し、比率は改善すものと予測している。その他料金回収率、施設利用率、有収率等経営努力が指標に表れており、引き続き水道経営の健全性と効率化に向け努力したい。</t>
    <rPh sb="1" eb="3">
      <t>ヘイセイ</t>
    </rPh>
    <rPh sb="5" eb="6">
      <t>ネン</t>
    </rPh>
    <rPh sb="7" eb="8">
      <t>ツキ</t>
    </rPh>
    <rPh sb="9" eb="11">
      <t>シュウチュウ</t>
    </rPh>
    <rPh sb="11" eb="13">
      <t>フッコウ</t>
    </rPh>
    <rPh sb="13" eb="15">
      <t>キカン</t>
    </rPh>
    <rPh sb="16" eb="18">
      <t>シュウリョウ</t>
    </rPh>
    <rPh sb="20" eb="22">
      <t>フッコウ</t>
    </rPh>
    <rPh sb="23" eb="25">
      <t>ソウセイ</t>
    </rPh>
    <rPh sb="25" eb="27">
      <t>キカン</t>
    </rPh>
    <rPh sb="31" eb="33">
      <t>ソウゴウ</t>
    </rPh>
    <rPh sb="33" eb="35">
      <t>ケイカク</t>
    </rPh>
    <rPh sb="36" eb="39">
      <t>グゲンカ</t>
    </rPh>
    <rPh sb="40" eb="42">
      <t>ソウゾウ</t>
    </rPh>
    <rPh sb="42" eb="43">
      <t>テキ</t>
    </rPh>
    <rPh sb="43" eb="45">
      <t>フッコウ</t>
    </rPh>
    <rPh sb="46" eb="47">
      <t>ム</t>
    </rPh>
    <rPh sb="49" eb="50">
      <t>ト</t>
    </rPh>
    <rPh sb="51" eb="52">
      <t>ク</t>
    </rPh>
    <rPh sb="54" eb="55">
      <t>マチ</t>
    </rPh>
    <rPh sb="55" eb="57">
      <t>ゼンタイ</t>
    </rPh>
    <rPh sb="58" eb="60">
      <t>シンコウ</t>
    </rPh>
    <rPh sb="65" eb="67">
      <t>スイドウ</t>
    </rPh>
    <rPh sb="67" eb="69">
      <t>ジギョウ</t>
    </rPh>
    <rPh sb="74" eb="76">
      <t>センタク</t>
    </rPh>
    <rPh sb="77" eb="79">
      <t>シュウチュウ</t>
    </rPh>
    <rPh sb="80" eb="81">
      <t>ト</t>
    </rPh>
    <rPh sb="82" eb="83">
      <t>ク</t>
    </rPh>
    <rPh sb="85" eb="87">
      <t>ケイゾク</t>
    </rPh>
    <rPh sb="89" eb="91">
      <t>ジギョウ</t>
    </rPh>
    <rPh sb="92" eb="94">
      <t>ヒヨウ</t>
    </rPh>
    <rPh sb="94" eb="95">
      <t>タイ</t>
    </rPh>
    <rPh sb="95" eb="97">
      <t>コウカ</t>
    </rPh>
    <rPh sb="98" eb="101">
      <t>キンキュウセイ</t>
    </rPh>
    <rPh sb="102" eb="105">
      <t>ヒツヨウセイ</t>
    </rPh>
    <rPh sb="106" eb="108">
      <t>ショウライ</t>
    </rPh>
    <rPh sb="109" eb="110">
      <t>ム</t>
    </rPh>
    <rPh sb="121" eb="123">
      <t>ジュウブン</t>
    </rPh>
    <rPh sb="124" eb="126">
      <t>セイサ</t>
    </rPh>
    <rPh sb="128" eb="130">
      <t>ジゾク</t>
    </rPh>
    <rPh sb="130" eb="132">
      <t>カノウ</t>
    </rPh>
    <rPh sb="139" eb="141">
      <t>キカン</t>
    </rPh>
    <rPh sb="142" eb="143">
      <t>ナ</t>
    </rPh>
    <rPh sb="144" eb="146">
      <t>スイドウ</t>
    </rPh>
    <rPh sb="151" eb="153">
      <t>セイビ</t>
    </rPh>
    <rPh sb="154" eb="155">
      <t>ツト</t>
    </rPh>
    <rPh sb="160" eb="162">
      <t>コンゴ</t>
    </rPh>
    <rPh sb="163" eb="165">
      <t>ホンカク</t>
    </rPh>
    <rPh sb="167" eb="169">
      <t>カセツ</t>
    </rPh>
    <rPh sb="169" eb="171">
      <t>ジュウタク</t>
    </rPh>
    <rPh sb="171" eb="172">
      <t>トウ</t>
    </rPh>
    <rPh sb="184" eb="186">
      <t>ホンカク</t>
    </rPh>
    <rPh sb="186" eb="187">
      <t>カ</t>
    </rPh>
    <rPh sb="292" eb="294">
      <t>コンゴ</t>
    </rPh>
    <rPh sb="295" eb="297">
      <t>チュウシ</t>
    </rPh>
    <rPh sb="304" eb="306">
      <t>キギョウ</t>
    </rPh>
    <rPh sb="306" eb="307">
      <t>サイ</t>
    </rPh>
    <rPh sb="307" eb="309">
      <t>ザンダカ</t>
    </rPh>
    <rPh sb="309" eb="310">
      <t>タイ</t>
    </rPh>
    <rPh sb="310" eb="312">
      <t>キュウスイ</t>
    </rPh>
    <rPh sb="312" eb="314">
      <t>シュウエキ</t>
    </rPh>
    <rPh sb="314" eb="316">
      <t>ヒリツ</t>
    </rPh>
    <rPh sb="322" eb="324">
      <t>ゲンザイ</t>
    </rPh>
    <rPh sb="337" eb="339">
      <t>カセツ</t>
    </rPh>
    <rPh sb="339" eb="341">
      <t>ジュウタク</t>
    </rPh>
    <rPh sb="344" eb="346">
      <t>トヨマ</t>
    </rPh>
    <rPh sb="346" eb="347">
      <t>シ</t>
    </rPh>
    <rPh sb="347" eb="348">
      <t>トウ</t>
    </rPh>
    <rPh sb="348" eb="350">
      <t>キンリン</t>
    </rPh>
    <rPh sb="350" eb="352">
      <t>シチョウ</t>
    </rPh>
    <rPh sb="353" eb="355">
      <t>キュウスイ</t>
    </rPh>
    <rPh sb="355" eb="357">
      <t>ジンコウ</t>
    </rPh>
    <rPh sb="358" eb="360">
      <t>イドウ</t>
    </rPh>
    <rPh sb="366" eb="368">
      <t>ゲンショウ</t>
    </rPh>
    <rPh sb="368" eb="370">
      <t>ケイコウ</t>
    </rPh>
    <rPh sb="378" eb="379">
      <t>ネン</t>
    </rPh>
    <rPh sb="380" eb="381">
      <t>ツキ</t>
    </rPh>
    <rPh sb="384" eb="386">
      <t>サイガイ</t>
    </rPh>
    <rPh sb="386" eb="388">
      <t>コウエイ</t>
    </rPh>
    <rPh sb="388" eb="390">
      <t>ジュウタク</t>
    </rPh>
    <rPh sb="392" eb="394">
      <t>ニュウキョ</t>
    </rPh>
    <rPh sb="398" eb="399">
      <t>ネン</t>
    </rPh>
    <rPh sb="401" eb="402">
      <t>ツキ</t>
    </rPh>
    <rPh sb="405" eb="407">
      <t>ボウサイ</t>
    </rPh>
    <rPh sb="407" eb="409">
      <t>シュウダン</t>
    </rPh>
    <rPh sb="409" eb="411">
      <t>イテン</t>
    </rPh>
    <rPh sb="411" eb="413">
      <t>ダンチ</t>
    </rPh>
    <rPh sb="415" eb="417">
      <t>ジュウタク</t>
    </rPh>
    <rPh sb="417" eb="419">
      <t>ケンセツ</t>
    </rPh>
    <rPh sb="419" eb="420">
      <t>トウ</t>
    </rPh>
    <rPh sb="423" eb="425">
      <t>キュウスイ</t>
    </rPh>
    <rPh sb="425" eb="427">
      <t>ジンコウ</t>
    </rPh>
    <rPh sb="428" eb="430">
      <t>シンサイ</t>
    </rPh>
    <rPh sb="430" eb="431">
      <t>マエ</t>
    </rPh>
    <rPh sb="435" eb="437">
      <t>ゼンゴ</t>
    </rPh>
    <rPh sb="439" eb="441">
      <t>ウワム</t>
    </rPh>
    <rPh sb="442" eb="444">
      <t>ケイコウ</t>
    </rPh>
    <rPh sb="445" eb="446">
      <t>シメ</t>
    </rPh>
    <rPh sb="448" eb="450">
      <t>ヒリツ</t>
    </rPh>
    <rPh sb="451" eb="453">
      <t>カイゼン</t>
    </rPh>
    <rPh sb="457" eb="459">
      <t>ヨソク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</si>
</sst>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formatCode="#,##0.00;&quot;△&quot;#,##0.00;&quot;-&quot;">
                  <c:v>1.41</c:v>
                </c:pt>
                <c:pt idx="4" formatCode="#,##0.00;&quot;△&quot;#,##0.00;&quot;-&quot;">
                  <c:v>0.84</c:v>
                </c:pt>
              </c:numCache>
            </c:numRef>
          </c:val>
        </c:ser>
        <c:dLbls>
          <c:showLegendKey val="0"/>
          <c:showVal val="0"/>
          <c:showCatName val="0"/>
          <c:showSerName val="0"/>
          <c:showPercent val="0"/>
          <c:showBubbleSize val="0"/>
        </c:dLbls>
        <c:gapWidth val="150"/>
        <c:axId val="53261056"/>
        <c:axId val="5326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0.5</c:v>
                </c:pt>
                <c:pt idx="2">
                  <c:v>0.6</c:v>
                </c:pt>
                <c:pt idx="3">
                  <c:v>0.71</c:v>
                </c:pt>
                <c:pt idx="4">
                  <c:v>0.68</c:v>
                </c:pt>
              </c:numCache>
            </c:numRef>
          </c:val>
          <c:smooth val="0"/>
        </c:ser>
        <c:dLbls>
          <c:showLegendKey val="0"/>
          <c:showVal val="0"/>
          <c:showCatName val="0"/>
          <c:showSerName val="0"/>
          <c:showPercent val="0"/>
          <c:showBubbleSize val="0"/>
        </c:dLbls>
        <c:marker val="1"/>
        <c:smooth val="0"/>
        <c:axId val="53261056"/>
        <c:axId val="53262976"/>
      </c:lineChart>
      <c:dateAx>
        <c:axId val="53261056"/>
        <c:scaling>
          <c:orientation val="minMax"/>
        </c:scaling>
        <c:delete val="1"/>
        <c:axPos val="b"/>
        <c:numFmt formatCode="ge" sourceLinked="1"/>
        <c:majorTickMark val="none"/>
        <c:minorTickMark val="none"/>
        <c:tickLblPos val="none"/>
        <c:crossAx val="53262976"/>
        <c:crosses val="autoZero"/>
        <c:auto val="1"/>
        <c:lblOffset val="100"/>
        <c:baseTimeUnit val="years"/>
      </c:dateAx>
      <c:valAx>
        <c:axId val="5326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6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53.24</c:v>
                </c:pt>
                <c:pt idx="1">
                  <c:v>31.03</c:v>
                </c:pt>
                <c:pt idx="2">
                  <c:v>49.83</c:v>
                </c:pt>
                <c:pt idx="3">
                  <c:v>49.46</c:v>
                </c:pt>
                <c:pt idx="4">
                  <c:v>51.67</c:v>
                </c:pt>
              </c:numCache>
            </c:numRef>
          </c:val>
        </c:ser>
        <c:dLbls>
          <c:showLegendKey val="0"/>
          <c:showVal val="0"/>
          <c:showCatName val="0"/>
          <c:showSerName val="0"/>
          <c:showPercent val="0"/>
          <c:showBubbleSize val="0"/>
        </c:dLbls>
        <c:gapWidth val="150"/>
        <c:axId val="108266624"/>
        <c:axId val="10826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52.9</c:v>
                </c:pt>
                <c:pt idx="2">
                  <c:v>54.51</c:v>
                </c:pt>
                <c:pt idx="3">
                  <c:v>54.47</c:v>
                </c:pt>
                <c:pt idx="4">
                  <c:v>53.61</c:v>
                </c:pt>
              </c:numCache>
            </c:numRef>
          </c:val>
          <c:smooth val="0"/>
        </c:ser>
        <c:dLbls>
          <c:showLegendKey val="0"/>
          <c:showVal val="0"/>
          <c:showCatName val="0"/>
          <c:showSerName val="0"/>
          <c:showPercent val="0"/>
          <c:showBubbleSize val="0"/>
        </c:dLbls>
        <c:marker val="1"/>
        <c:smooth val="0"/>
        <c:axId val="108266624"/>
        <c:axId val="108268544"/>
      </c:lineChart>
      <c:dateAx>
        <c:axId val="108266624"/>
        <c:scaling>
          <c:orientation val="minMax"/>
        </c:scaling>
        <c:delete val="1"/>
        <c:axPos val="b"/>
        <c:numFmt formatCode="ge" sourceLinked="1"/>
        <c:majorTickMark val="none"/>
        <c:minorTickMark val="none"/>
        <c:tickLblPos val="none"/>
        <c:crossAx val="108268544"/>
        <c:crosses val="autoZero"/>
        <c:auto val="1"/>
        <c:lblOffset val="100"/>
        <c:baseTimeUnit val="years"/>
      </c:dateAx>
      <c:valAx>
        <c:axId val="10826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6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78.900000000000006</c:v>
                </c:pt>
                <c:pt idx="1">
                  <c:v>55.51</c:v>
                </c:pt>
                <c:pt idx="2">
                  <c:v>67.709999999999994</c:v>
                </c:pt>
                <c:pt idx="3">
                  <c:v>71.66</c:v>
                </c:pt>
                <c:pt idx="4">
                  <c:v>72.760000000000005</c:v>
                </c:pt>
              </c:numCache>
            </c:numRef>
          </c:val>
        </c:ser>
        <c:dLbls>
          <c:showLegendKey val="0"/>
          <c:showVal val="0"/>
          <c:showCatName val="0"/>
          <c:showSerName val="0"/>
          <c:showPercent val="0"/>
          <c:showBubbleSize val="0"/>
        </c:dLbls>
        <c:gapWidth val="150"/>
        <c:axId val="108307200"/>
        <c:axId val="10830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81.63</c:v>
                </c:pt>
                <c:pt idx="2">
                  <c:v>81.790000000000006</c:v>
                </c:pt>
                <c:pt idx="3">
                  <c:v>81.459999999999994</c:v>
                </c:pt>
                <c:pt idx="4">
                  <c:v>81.31</c:v>
                </c:pt>
              </c:numCache>
            </c:numRef>
          </c:val>
          <c:smooth val="0"/>
        </c:ser>
        <c:dLbls>
          <c:showLegendKey val="0"/>
          <c:showVal val="0"/>
          <c:showCatName val="0"/>
          <c:showSerName val="0"/>
          <c:showPercent val="0"/>
          <c:showBubbleSize val="0"/>
        </c:dLbls>
        <c:marker val="1"/>
        <c:smooth val="0"/>
        <c:axId val="108307200"/>
        <c:axId val="108309120"/>
      </c:lineChart>
      <c:dateAx>
        <c:axId val="108307200"/>
        <c:scaling>
          <c:orientation val="minMax"/>
        </c:scaling>
        <c:delete val="1"/>
        <c:axPos val="b"/>
        <c:numFmt formatCode="ge" sourceLinked="1"/>
        <c:majorTickMark val="none"/>
        <c:minorTickMark val="none"/>
        <c:tickLblPos val="none"/>
        <c:crossAx val="108309120"/>
        <c:crosses val="autoZero"/>
        <c:auto val="1"/>
        <c:lblOffset val="100"/>
        <c:baseTimeUnit val="years"/>
      </c:dateAx>
      <c:valAx>
        <c:axId val="10830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0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109.55</c:v>
                </c:pt>
                <c:pt idx="1">
                  <c:v>42.74</c:v>
                </c:pt>
                <c:pt idx="2">
                  <c:v>109.28</c:v>
                </c:pt>
                <c:pt idx="3">
                  <c:v>102.72</c:v>
                </c:pt>
                <c:pt idx="4">
                  <c:v>113.4</c:v>
                </c:pt>
              </c:numCache>
            </c:numRef>
          </c:val>
        </c:ser>
        <c:dLbls>
          <c:showLegendKey val="0"/>
          <c:showVal val="0"/>
          <c:showCatName val="0"/>
          <c:showSerName val="0"/>
          <c:showPercent val="0"/>
          <c:showBubbleSize val="0"/>
        </c:dLbls>
        <c:gapWidth val="150"/>
        <c:axId val="105083264"/>
        <c:axId val="10508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109.08</c:v>
                </c:pt>
                <c:pt idx="2">
                  <c:v>108.33</c:v>
                </c:pt>
                <c:pt idx="3">
                  <c:v>107.95</c:v>
                </c:pt>
                <c:pt idx="4">
                  <c:v>109.49</c:v>
                </c:pt>
              </c:numCache>
            </c:numRef>
          </c:val>
          <c:smooth val="0"/>
        </c:ser>
        <c:dLbls>
          <c:showLegendKey val="0"/>
          <c:showVal val="0"/>
          <c:showCatName val="0"/>
          <c:showSerName val="0"/>
          <c:showPercent val="0"/>
          <c:showBubbleSize val="0"/>
        </c:dLbls>
        <c:marker val="1"/>
        <c:smooth val="0"/>
        <c:axId val="105083264"/>
        <c:axId val="105085184"/>
      </c:lineChart>
      <c:dateAx>
        <c:axId val="105083264"/>
        <c:scaling>
          <c:orientation val="minMax"/>
        </c:scaling>
        <c:delete val="1"/>
        <c:axPos val="b"/>
        <c:numFmt formatCode="ge" sourceLinked="1"/>
        <c:majorTickMark val="none"/>
        <c:minorTickMark val="none"/>
        <c:tickLblPos val="none"/>
        <c:crossAx val="105085184"/>
        <c:crosses val="autoZero"/>
        <c:auto val="1"/>
        <c:lblOffset val="100"/>
        <c:baseTimeUnit val="years"/>
      </c:dateAx>
      <c:valAx>
        <c:axId val="105085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08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32.6</c:v>
                </c:pt>
                <c:pt idx="1">
                  <c:v>34.28</c:v>
                </c:pt>
                <c:pt idx="2">
                  <c:v>35.24</c:v>
                </c:pt>
                <c:pt idx="3">
                  <c:v>36.57</c:v>
                </c:pt>
                <c:pt idx="4">
                  <c:v>40.14</c:v>
                </c:pt>
              </c:numCache>
            </c:numRef>
          </c:val>
        </c:ser>
        <c:dLbls>
          <c:showLegendKey val="0"/>
          <c:showVal val="0"/>
          <c:showCatName val="0"/>
          <c:showSerName val="0"/>
          <c:showPercent val="0"/>
          <c:showBubbleSize val="0"/>
        </c:dLbls>
        <c:gapWidth val="150"/>
        <c:axId val="72286208"/>
        <c:axId val="7228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37.25</c:v>
                </c:pt>
                <c:pt idx="2">
                  <c:v>37.799999999999997</c:v>
                </c:pt>
                <c:pt idx="3">
                  <c:v>38.520000000000003</c:v>
                </c:pt>
                <c:pt idx="4">
                  <c:v>46.67</c:v>
                </c:pt>
              </c:numCache>
            </c:numRef>
          </c:val>
          <c:smooth val="0"/>
        </c:ser>
        <c:dLbls>
          <c:showLegendKey val="0"/>
          <c:showVal val="0"/>
          <c:showCatName val="0"/>
          <c:showSerName val="0"/>
          <c:showPercent val="0"/>
          <c:showBubbleSize val="0"/>
        </c:dLbls>
        <c:marker val="1"/>
        <c:smooth val="0"/>
        <c:axId val="72286208"/>
        <c:axId val="72288128"/>
      </c:lineChart>
      <c:dateAx>
        <c:axId val="72286208"/>
        <c:scaling>
          <c:orientation val="minMax"/>
        </c:scaling>
        <c:delete val="1"/>
        <c:axPos val="b"/>
        <c:numFmt formatCode="ge" sourceLinked="1"/>
        <c:majorTickMark val="none"/>
        <c:minorTickMark val="none"/>
        <c:tickLblPos val="none"/>
        <c:crossAx val="72288128"/>
        <c:crosses val="autoZero"/>
        <c:auto val="1"/>
        <c:lblOffset val="100"/>
        <c:baseTimeUnit val="years"/>
      </c:dateAx>
      <c:valAx>
        <c:axId val="7228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8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0.67</c:v>
                </c:pt>
                <c:pt idx="1">
                  <c:v>0.67</c:v>
                </c:pt>
                <c:pt idx="2">
                  <c:v>0.67</c:v>
                </c:pt>
                <c:pt idx="3">
                  <c:v>8.93</c:v>
                </c:pt>
                <c:pt idx="4">
                  <c:v>8.86</c:v>
                </c:pt>
              </c:numCache>
            </c:numRef>
          </c:val>
        </c:ser>
        <c:dLbls>
          <c:showLegendKey val="0"/>
          <c:showVal val="0"/>
          <c:showCatName val="0"/>
          <c:showSerName val="0"/>
          <c:showPercent val="0"/>
          <c:showBubbleSize val="0"/>
        </c:dLbls>
        <c:gapWidth val="150"/>
        <c:axId val="72324224"/>
        <c:axId val="7232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7.9</c:v>
                </c:pt>
                <c:pt idx="2">
                  <c:v>8.2200000000000006</c:v>
                </c:pt>
                <c:pt idx="3">
                  <c:v>9.43</c:v>
                </c:pt>
                <c:pt idx="4">
                  <c:v>10.029999999999999</c:v>
                </c:pt>
              </c:numCache>
            </c:numRef>
          </c:val>
          <c:smooth val="0"/>
        </c:ser>
        <c:dLbls>
          <c:showLegendKey val="0"/>
          <c:showVal val="0"/>
          <c:showCatName val="0"/>
          <c:showSerName val="0"/>
          <c:showPercent val="0"/>
          <c:showBubbleSize val="0"/>
        </c:dLbls>
        <c:marker val="1"/>
        <c:smooth val="0"/>
        <c:axId val="72324224"/>
        <c:axId val="72326144"/>
      </c:lineChart>
      <c:dateAx>
        <c:axId val="72324224"/>
        <c:scaling>
          <c:orientation val="minMax"/>
        </c:scaling>
        <c:delete val="1"/>
        <c:axPos val="b"/>
        <c:numFmt formatCode="ge" sourceLinked="1"/>
        <c:majorTickMark val="none"/>
        <c:minorTickMark val="none"/>
        <c:tickLblPos val="none"/>
        <c:crossAx val="72326144"/>
        <c:crosses val="autoZero"/>
        <c:auto val="1"/>
        <c:lblOffset val="100"/>
        <c:baseTimeUnit val="years"/>
      </c:dateAx>
      <c:valAx>
        <c:axId val="7232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2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25.49</c:v>
                </c:pt>
                <c:pt idx="1">
                  <c:v>228.05</c:v>
                </c:pt>
                <c:pt idx="2">
                  <c:v>88.46</c:v>
                </c:pt>
                <c:pt idx="3">
                  <c:v>79.19</c:v>
                </c:pt>
                <c:pt idx="4">
                  <c:v>59.17</c:v>
                </c:pt>
              </c:numCache>
            </c:numRef>
          </c:val>
        </c:ser>
        <c:dLbls>
          <c:showLegendKey val="0"/>
          <c:showVal val="0"/>
          <c:showCatName val="0"/>
          <c:showSerName val="0"/>
          <c:showPercent val="0"/>
          <c:showBubbleSize val="0"/>
        </c:dLbls>
        <c:gapWidth val="150"/>
        <c:axId val="82711680"/>
        <c:axId val="8271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16.09</c:v>
                </c:pt>
                <c:pt idx="2">
                  <c:v>15.69</c:v>
                </c:pt>
                <c:pt idx="3">
                  <c:v>13.47</c:v>
                </c:pt>
                <c:pt idx="4">
                  <c:v>9.49</c:v>
                </c:pt>
              </c:numCache>
            </c:numRef>
          </c:val>
          <c:smooth val="0"/>
        </c:ser>
        <c:dLbls>
          <c:showLegendKey val="0"/>
          <c:showVal val="0"/>
          <c:showCatName val="0"/>
          <c:showSerName val="0"/>
          <c:showPercent val="0"/>
          <c:showBubbleSize val="0"/>
        </c:dLbls>
        <c:marker val="1"/>
        <c:smooth val="0"/>
        <c:axId val="82711680"/>
        <c:axId val="82713600"/>
      </c:lineChart>
      <c:dateAx>
        <c:axId val="82711680"/>
        <c:scaling>
          <c:orientation val="minMax"/>
        </c:scaling>
        <c:delete val="1"/>
        <c:axPos val="b"/>
        <c:numFmt formatCode="ge" sourceLinked="1"/>
        <c:majorTickMark val="none"/>
        <c:minorTickMark val="none"/>
        <c:tickLblPos val="none"/>
        <c:crossAx val="82713600"/>
        <c:crosses val="autoZero"/>
        <c:auto val="1"/>
        <c:lblOffset val="100"/>
        <c:baseTimeUnit val="years"/>
      </c:dateAx>
      <c:valAx>
        <c:axId val="82713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71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187.93</c:v>
                </c:pt>
                <c:pt idx="1">
                  <c:v>117.16</c:v>
                </c:pt>
                <c:pt idx="2">
                  <c:v>498.84</c:v>
                </c:pt>
                <c:pt idx="3">
                  <c:v>424.99</c:v>
                </c:pt>
                <c:pt idx="4">
                  <c:v>161.77000000000001</c:v>
                </c:pt>
              </c:numCache>
            </c:numRef>
          </c:val>
        </c:ser>
        <c:dLbls>
          <c:showLegendKey val="0"/>
          <c:showVal val="0"/>
          <c:showCatName val="0"/>
          <c:showSerName val="0"/>
          <c:showPercent val="0"/>
          <c:showBubbleSize val="0"/>
        </c:dLbls>
        <c:gapWidth val="150"/>
        <c:axId val="82752640"/>
        <c:axId val="8275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1128.25</c:v>
                </c:pt>
                <c:pt idx="2">
                  <c:v>1159.4100000000001</c:v>
                </c:pt>
                <c:pt idx="3">
                  <c:v>1081.23</c:v>
                </c:pt>
                <c:pt idx="4">
                  <c:v>406.37</c:v>
                </c:pt>
              </c:numCache>
            </c:numRef>
          </c:val>
          <c:smooth val="0"/>
        </c:ser>
        <c:dLbls>
          <c:showLegendKey val="0"/>
          <c:showVal val="0"/>
          <c:showCatName val="0"/>
          <c:showSerName val="0"/>
          <c:showPercent val="0"/>
          <c:showBubbleSize val="0"/>
        </c:dLbls>
        <c:marker val="1"/>
        <c:smooth val="0"/>
        <c:axId val="82752640"/>
        <c:axId val="82754560"/>
      </c:lineChart>
      <c:dateAx>
        <c:axId val="82752640"/>
        <c:scaling>
          <c:orientation val="minMax"/>
        </c:scaling>
        <c:delete val="1"/>
        <c:axPos val="b"/>
        <c:numFmt formatCode="ge" sourceLinked="1"/>
        <c:majorTickMark val="none"/>
        <c:minorTickMark val="none"/>
        <c:tickLblPos val="none"/>
        <c:crossAx val="82754560"/>
        <c:crosses val="autoZero"/>
        <c:auto val="1"/>
        <c:lblOffset val="100"/>
        <c:baseTimeUnit val="years"/>
      </c:dateAx>
      <c:valAx>
        <c:axId val="82754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75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692.52</c:v>
                </c:pt>
                <c:pt idx="1">
                  <c:v>2245.5100000000002</c:v>
                </c:pt>
                <c:pt idx="2">
                  <c:v>928.23</c:v>
                </c:pt>
                <c:pt idx="3">
                  <c:v>808.02</c:v>
                </c:pt>
                <c:pt idx="4">
                  <c:v>711.67</c:v>
                </c:pt>
              </c:numCache>
            </c:numRef>
          </c:val>
        </c:ser>
        <c:dLbls>
          <c:showLegendKey val="0"/>
          <c:showVal val="0"/>
          <c:showCatName val="0"/>
          <c:showSerName val="0"/>
          <c:showPercent val="0"/>
          <c:showBubbleSize val="0"/>
        </c:dLbls>
        <c:gapWidth val="150"/>
        <c:axId val="105202432"/>
        <c:axId val="10520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474.06</c:v>
                </c:pt>
                <c:pt idx="2">
                  <c:v>458</c:v>
                </c:pt>
                <c:pt idx="3">
                  <c:v>443.13</c:v>
                </c:pt>
                <c:pt idx="4">
                  <c:v>442.54</c:v>
                </c:pt>
              </c:numCache>
            </c:numRef>
          </c:val>
          <c:smooth val="0"/>
        </c:ser>
        <c:dLbls>
          <c:showLegendKey val="0"/>
          <c:showVal val="0"/>
          <c:showCatName val="0"/>
          <c:showSerName val="0"/>
          <c:showPercent val="0"/>
          <c:showBubbleSize val="0"/>
        </c:dLbls>
        <c:marker val="1"/>
        <c:smooth val="0"/>
        <c:axId val="105202432"/>
        <c:axId val="105204352"/>
      </c:lineChart>
      <c:dateAx>
        <c:axId val="105202432"/>
        <c:scaling>
          <c:orientation val="minMax"/>
        </c:scaling>
        <c:delete val="1"/>
        <c:axPos val="b"/>
        <c:numFmt formatCode="ge" sourceLinked="1"/>
        <c:majorTickMark val="none"/>
        <c:minorTickMark val="none"/>
        <c:tickLblPos val="none"/>
        <c:crossAx val="105204352"/>
        <c:crosses val="autoZero"/>
        <c:auto val="1"/>
        <c:lblOffset val="100"/>
        <c:baseTimeUnit val="years"/>
      </c:dateAx>
      <c:valAx>
        <c:axId val="105204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20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108.21</c:v>
                </c:pt>
                <c:pt idx="1">
                  <c:v>37.19</c:v>
                </c:pt>
                <c:pt idx="2">
                  <c:v>88.8</c:v>
                </c:pt>
                <c:pt idx="3">
                  <c:v>77.31</c:v>
                </c:pt>
                <c:pt idx="4">
                  <c:v>92.26</c:v>
                </c:pt>
              </c:numCache>
            </c:numRef>
          </c:val>
        </c:ser>
        <c:dLbls>
          <c:showLegendKey val="0"/>
          <c:showVal val="0"/>
          <c:showCatName val="0"/>
          <c:showSerName val="0"/>
          <c:showPercent val="0"/>
          <c:showBubbleSize val="0"/>
        </c:dLbls>
        <c:gapWidth val="150"/>
        <c:axId val="105244928"/>
        <c:axId val="10813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96.62</c:v>
                </c:pt>
                <c:pt idx="2">
                  <c:v>96.27</c:v>
                </c:pt>
                <c:pt idx="3">
                  <c:v>95.4</c:v>
                </c:pt>
                <c:pt idx="4">
                  <c:v>98.6</c:v>
                </c:pt>
              </c:numCache>
            </c:numRef>
          </c:val>
          <c:smooth val="0"/>
        </c:ser>
        <c:dLbls>
          <c:showLegendKey val="0"/>
          <c:showVal val="0"/>
          <c:showCatName val="0"/>
          <c:showSerName val="0"/>
          <c:showPercent val="0"/>
          <c:showBubbleSize val="0"/>
        </c:dLbls>
        <c:marker val="1"/>
        <c:smooth val="0"/>
        <c:axId val="105244928"/>
        <c:axId val="108138880"/>
      </c:lineChart>
      <c:dateAx>
        <c:axId val="105244928"/>
        <c:scaling>
          <c:orientation val="minMax"/>
        </c:scaling>
        <c:delete val="1"/>
        <c:axPos val="b"/>
        <c:numFmt formatCode="ge" sourceLinked="1"/>
        <c:majorTickMark val="none"/>
        <c:minorTickMark val="none"/>
        <c:tickLblPos val="none"/>
        <c:crossAx val="108138880"/>
        <c:crosses val="autoZero"/>
        <c:auto val="1"/>
        <c:lblOffset val="100"/>
        <c:baseTimeUnit val="years"/>
      </c:dateAx>
      <c:valAx>
        <c:axId val="10813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4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199.6</c:v>
                </c:pt>
                <c:pt idx="1">
                  <c:v>485.53</c:v>
                </c:pt>
                <c:pt idx="2">
                  <c:v>239.95</c:v>
                </c:pt>
                <c:pt idx="3">
                  <c:v>280.36</c:v>
                </c:pt>
                <c:pt idx="4">
                  <c:v>237.09</c:v>
                </c:pt>
              </c:numCache>
            </c:numRef>
          </c:val>
        </c:ser>
        <c:dLbls>
          <c:showLegendKey val="0"/>
          <c:showVal val="0"/>
          <c:showCatName val="0"/>
          <c:showSerName val="0"/>
          <c:showPercent val="0"/>
          <c:showBubbleSize val="0"/>
        </c:dLbls>
        <c:gapWidth val="150"/>
        <c:axId val="108160512"/>
        <c:axId val="10816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184.53</c:v>
                </c:pt>
                <c:pt idx="2">
                  <c:v>186.94</c:v>
                </c:pt>
                <c:pt idx="3">
                  <c:v>186.15</c:v>
                </c:pt>
                <c:pt idx="4">
                  <c:v>181.67</c:v>
                </c:pt>
              </c:numCache>
            </c:numRef>
          </c:val>
          <c:smooth val="0"/>
        </c:ser>
        <c:dLbls>
          <c:showLegendKey val="0"/>
          <c:showVal val="0"/>
          <c:showCatName val="0"/>
          <c:showSerName val="0"/>
          <c:showPercent val="0"/>
          <c:showBubbleSize val="0"/>
        </c:dLbls>
        <c:marker val="1"/>
        <c:smooth val="0"/>
        <c:axId val="108160512"/>
        <c:axId val="108162432"/>
      </c:lineChart>
      <c:dateAx>
        <c:axId val="108160512"/>
        <c:scaling>
          <c:orientation val="minMax"/>
        </c:scaling>
        <c:delete val="1"/>
        <c:axPos val="b"/>
        <c:numFmt formatCode="ge" sourceLinked="1"/>
        <c:majorTickMark val="none"/>
        <c:minorTickMark val="none"/>
        <c:tickLblPos val="none"/>
        <c:crossAx val="108162432"/>
        <c:crosses val="autoZero"/>
        <c:auto val="1"/>
        <c:lblOffset val="100"/>
        <c:baseTimeUnit val="years"/>
      </c:dateAx>
      <c:valAx>
        <c:axId val="10816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6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宮城県　南三陸町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A7</v>
      </c>
      <c r="AA8" s="72"/>
      <c r="AB8" s="72"/>
      <c r="AC8" s="72"/>
      <c r="AD8" s="72"/>
      <c r="AE8" s="72"/>
      <c r="AF8" s="72"/>
      <c r="AG8" s="73"/>
      <c r="AH8" s="3"/>
      <c r="AI8" s="74">
        <f>データ!Q6</f>
        <v>14169</v>
      </c>
      <c r="AJ8" s="75"/>
      <c r="AK8" s="75"/>
      <c r="AL8" s="75"/>
      <c r="AM8" s="75"/>
      <c r="AN8" s="75"/>
      <c r="AO8" s="75"/>
      <c r="AP8" s="76"/>
      <c r="AQ8" s="57">
        <f>データ!R6</f>
        <v>163.4</v>
      </c>
      <c r="AR8" s="57"/>
      <c r="AS8" s="57"/>
      <c r="AT8" s="57"/>
      <c r="AU8" s="57"/>
      <c r="AV8" s="57"/>
      <c r="AW8" s="57"/>
      <c r="AX8" s="57"/>
      <c r="AY8" s="57">
        <f>データ!S6</f>
        <v>86.71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59.39</v>
      </c>
      <c r="K10" s="57"/>
      <c r="L10" s="57"/>
      <c r="M10" s="57"/>
      <c r="N10" s="57"/>
      <c r="O10" s="57"/>
      <c r="P10" s="57"/>
      <c r="Q10" s="57"/>
      <c r="R10" s="57">
        <f>データ!O6</f>
        <v>91.7</v>
      </c>
      <c r="S10" s="57"/>
      <c r="T10" s="57"/>
      <c r="U10" s="57"/>
      <c r="V10" s="57"/>
      <c r="W10" s="57"/>
      <c r="X10" s="57"/>
      <c r="Y10" s="57"/>
      <c r="Z10" s="65">
        <f>データ!P6</f>
        <v>3996</v>
      </c>
      <c r="AA10" s="65"/>
      <c r="AB10" s="65"/>
      <c r="AC10" s="65"/>
      <c r="AD10" s="65"/>
      <c r="AE10" s="65"/>
      <c r="AF10" s="65"/>
      <c r="AG10" s="65"/>
      <c r="AH10" s="2"/>
      <c r="AI10" s="65">
        <f>データ!T6</f>
        <v>12901</v>
      </c>
      <c r="AJ10" s="65"/>
      <c r="AK10" s="65"/>
      <c r="AL10" s="65"/>
      <c r="AM10" s="65"/>
      <c r="AN10" s="65"/>
      <c r="AO10" s="65"/>
      <c r="AP10" s="65"/>
      <c r="AQ10" s="57">
        <f>データ!U6</f>
        <v>163.74</v>
      </c>
      <c r="AR10" s="57"/>
      <c r="AS10" s="57"/>
      <c r="AT10" s="57"/>
      <c r="AU10" s="57"/>
      <c r="AV10" s="57"/>
      <c r="AW10" s="57"/>
      <c r="AX10" s="57"/>
      <c r="AY10" s="57">
        <f>データ!V6</f>
        <v>78.790000000000006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46060</v>
      </c>
      <c r="D6" s="31">
        <f t="shared" si="3"/>
        <v>46</v>
      </c>
      <c r="E6" s="31">
        <f t="shared" si="3"/>
        <v>1</v>
      </c>
      <c r="F6" s="31">
        <f t="shared" si="3"/>
        <v>0</v>
      </c>
      <c r="G6" s="31">
        <f t="shared" si="3"/>
        <v>1</v>
      </c>
      <c r="H6" s="31" t="str">
        <f t="shared" si="3"/>
        <v>宮城県　南三陸町</v>
      </c>
      <c r="I6" s="31" t="str">
        <f t="shared" si="3"/>
        <v>法適用</v>
      </c>
      <c r="J6" s="31" t="str">
        <f t="shared" si="3"/>
        <v>水道事業</v>
      </c>
      <c r="K6" s="31" t="str">
        <f t="shared" si="3"/>
        <v>末端給水事業</v>
      </c>
      <c r="L6" s="31" t="str">
        <f t="shared" si="3"/>
        <v>A7</v>
      </c>
      <c r="M6" s="32" t="str">
        <f t="shared" si="3"/>
        <v>-</v>
      </c>
      <c r="N6" s="32">
        <f t="shared" si="3"/>
        <v>59.39</v>
      </c>
      <c r="O6" s="32">
        <f t="shared" si="3"/>
        <v>91.7</v>
      </c>
      <c r="P6" s="32">
        <f t="shared" si="3"/>
        <v>3996</v>
      </c>
      <c r="Q6" s="32">
        <f t="shared" si="3"/>
        <v>14169</v>
      </c>
      <c r="R6" s="32">
        <f t="shared" si="3"/>
        <v>163.4</v>
      </c>
      <c r="S6" s="32">
        <f t="shared" si="3"/>
        <v>86.71</v>
      </c>
      <c r="T6" s="32">
        <f t="shared" si="3"/>
        <v>12901</v>
      </c>
      <c r="U6" s="32">
        <f t="shared" si="3"/>
        <v>163.74</v>
      </c>
      <c r="V6" s="32">
        <f t="shared" si="3"/>
        <v>78.790000000000006</v>
      </c>
      <c r="W6" s="33">
        <f>IF(W7="",NA(),W7)</f>
        <v>109.55</v>
      </c>
      <c r="X6" s="33">
        <f t="shared" ref="X6:AF6" si="4">IF(X7="",NA(),X7)</f>
        <v>42.74</v>
      </c>
      <c r="Y6" s="33">
        <f t="shared" si="4"/>
        <v>109.28</v>
      </c>
      <c r="Z6" s="33">
        <f t="shared" si="4"/>
        <v>102.72</v>
      </c>
      <c r="AA6" s="33">
        <f t="shared" si="4"/>
        <v>113.4</v>
      </c>
      <c r="AB6" s="33">
        <f t="shared" si="4"/>
        <v>108.96</v>
      </c>
      <c r="AC6" s="33">
        <f t="shared" si="4"/>
        <v>109.08</v>
      </c>
      <c r="AD6" s="33">
        <f t="shared" si="4"/>
        <v>108.33</v>
      </c>
      <c r="AE6" s="33">
        <f t="shared" si="4"/>
        <v>107.95</v>
      </c>
      <c r="AF6" s="33">
        <f t="shared" si="4"/>
        <v>109.49</v>
      </c>
      <c r="AG6" s="32" t="str">
        <f>IF(AG7="","",IF(AG7="-","【-】","【"&amp;SUBSTITUTE(TEXT(AG7,"#,##0.00"),"-","△")&amp;"】"))</f>
        <v>【113.03】</v>
      </c>
      <c r="AH6" s="33">
        <f>IF(AH7="",NA(),AH7)</f>
        <v>25.49</v>
      </c>
      <c r="AI6" s="33">
        <f t="shared" ref="AI6:AQ6" si="5">IF(AI7="",NA(),AI7)</f>
        <v>228.05</v>
      </c>
      <c r="AJ6" s="33">
        <f t="shared" si="5"/>
        <v>88.46</v>
      </c>
      <c r="AK6" s="33">
        <f t="shared" si="5"/>
        <v>79.19</v>
      </c>
      <c r="AL6" s="33">
        <f t="shared" si="5"/>
        <v>59.17</v>
      </c>
      <c r="AM6" s="33">
        <f t="shared" si="5"/>
        <v>7.45</v>
      </c>
      <c r="AN6" s="33">
        <f t="shared" si="5"/>
        <v>16.09</v>
      </c>
      <c r="AO6" s="33">
        <f t="shared" si="5"/>
        <v>15.69</v>
      </c>
      <c r="AP6" s="33">
        <f t="shared" si="5"/>
        <v>13.47</v>
      </c>
      <c r="AQ6" s="33">
        <f t="shared" si="5"/>
        <v>9.49</v>
      </c>
      <c r="AR6" s="32" t="str">
        <f>IF(AR7="","",IF(AR7="-","【-】","【"&amp;SUBSTITUTE(TEXT(AR7,"#,##0.00"),"-","△")&amp;"】"))</f>
        <v>【0.81】</v>
      </c>
      <c r="AS6" s="33">
        <f>IF(AS7="",NA(),AS7)</f>
        <v>187.93</v>
      </c>
      <c r="AT6" s="33">
        <f t="shared" ref="AT6:BB6" si="6">IF(AT7="",NA(),AT7)</f>
        <v>117.16</v>
      </c>
      <c r="AU6" s="33">
        <f t="shared" si="6"/>
        <v>498.84</v>
      </c>
      <c r="AV6" s="33">
        <f t="shared" si="6"/>
        <v>424.99</v>
      </c>
      <c r="AW6" s="33">
        <f t="shared" si="6"/>
        <v>161.77000000000001</v>
      </c>
      <c r="AX6" s="33">
        <f t="shared" si="6"/>
        <v>969.16</v>
      </c>
      <c r="AY6" s="33">
        <f t="shared" si="6"/>
        <v>1128.25</v>
      </c>
      <c r="AZ6" s="33">
        <f t="shared" si="6"/>
        <v>1159.4100000000001</v>
      </c>
      <c r="BA6" s="33">
        <f t="shared" si="6"/>
        <v>1081.23</v>
      </c>
      <c r="BB6" s="33">
        <f t="shared" si="6"/>
        <v>406.37</v>
      </c>
      <c r="BC6" s="32" t="str">
        <f>IF(BC7="","",IF(BC7="-","【-】","【"&amp;SUBSTITUTE(TEXT(BC7,"#,##0.00"),"-","△")&amp;"】"))</f>
        <v>【264.16】</v>
      </c>
      <c r="BD6" s="33">
        <f>IF(BD7="",NA(),BD7)</f>
        <v>692.52</v>
      </c>
      <c r="BE6" s="33">
        <f t="shared" ref="BE6:BM6" si="7">IF(BE7="",NA(),BE7)</f>
        <v>2245.5100000000002</v>
      </c>
      <c r="BF6" s="33">
        <f t="shared" si="7"/>
        <v>928.23</v>
      </c>
      <c r="BG6" s="33">
        <f t="shared" si="7"/>
        <v>808.02</v>
      </c>
      <c r="BH6" s="33">
        <f t="shared" si="7"/>
        <v>711.67</v>
      </c>
      <c r="BI6" s="33">
        <f t="shared" si="7"/>
        <v>421.66</v>
      </c>
      <c r="BJ6" s="33">
        <f t="shared" si="7"/>
        <v>474.06</v>
      </c>
      <c r="BK6" s="33">
        <f t="shared" si="7"/>
        <v>458</v>
      </c>
      <c r="BL6" s="33">
        <f t="shared" si="7"/>
        <v>443.13</v>
      </c>
      <c r="BM6" s="33">
        <f t="shared" si="7"/>
        <v>442.54</v>
      </c>
      <c r="BN6" s="32" t="str">
        <f>IF(BN7="","",IF(BN7="-","【-】","【"&amp;SUBSTITUTE(TEXT(BN7,"#,##0.00"),"-","△")&amp;"】"))</f>
        <v>【283.72】</v>
      </c>
      <c r="BO6" s="33">
        <f>IF(BO7="",NA(),BO7)</f>
        <v>108.21</v>
      </c>
      <c r="BP6" s="33">
        <f t="shared" ref="BP6:BX6" si="8">IF(BP7="",NA(),BP7)</f>
        <v>37.19</v>
      </c>
      <c r="BQ6" s="33">
        <f t="shared" si="8"/>
        <v>88.8</v>
      </c>
      <c r="BR6" s="33">
        <f t="shared" si="8"/>
        <v>77.31</v>
      </c>
      <c r="BS6" s="33">
        <f t="shared" si="8"/>
        <v>92.26</v>
      </c>
      <c r="BT6" s="33">
        <f t="shared" si="8"/>
        <v>99.51</v>
      </c>
      <c r="BU6" s="33">
        <f t="shared" si="8"/>
        <v>96.62</v>
      </c>
      <c r="BV6" s="33">
        <f t="shared" si="8"/>
        <v>96.27</v>
      </c>
      <c r="BW6" s="33">
        <f t="shared" si="8"/>
        <v>95.4</v>
      </c>
      <c r="BX6" s="33">
        <f t="shared" si="8"/>
        <v>98.6</v>
      </c>
      <c r="BY6" s="32" t="str">
        <f>IF(BY7="","",IF(BY7="-","【-】","【"&amp;SUBSTITUTE(TEXT(BY7,"#,##0.00"),"-","△")&amp;"】"))</f>
        <v>【104.60】</v>
      </c>
      <c r="BZ6" s="33">
        <f>IF(BZ7="",NA(),BZ7)</f>
        <v>199.6</v>
      </c>
      <c r="CA6" s="33">
        <f t="shared" ref="CA6:CI6" si="9">IF(CA7="",NA(),CA7)</f>
        <v>485.53</v>
      </c>
      <c r="CB6" s="33">
        <f t="shared" si="9"/>
        <v>239.95</v>
      </c>
      <c r="CC6" s="33">
        <f t="shared" si="9"/>
        <v>280.36</v>
      </c>
      <c r="CD6" s="33">
        <f t="shared" si="9"/>
        <v>237.09</v>
      </c>
      <c r="CE6" s="33">
        <f t="shared" si="9"/>
        <v>171.34</v>
      </c>
      <c r="CF6" s="33">
        <f t="shared" si="9"/>
        <v>184.53</v>
      </c>
      <c r="CG6" s="33">
        <f t="shared" si="9"/>
        <v>186.94</v>
      </c>
      <c r="CH6" s="33">
        <f t="shared" si="9"/>
        <v>186.15</v>
      </c>
      <c r="CI6" s="33">
        <f t="shared" si="9"/>
        <v>181.67</v>
      </c>
      <c r="CJ6" s="32" t="str">
        <f>IF(CJ7="","",IF(CJ7="-","【-】","【"&amp;SUBSTITUTE(TEXT(CJ7,"#,##0.00"),"-","△")&amp;"】"))</f>
        <v>【164.21】</v>
      </c>
      <c r="CK6" s="33">
        <f>IF(CK7="",NA(),CK7)</f>
        <v>53.24</v>
      </c>
      <c r="CL6" s="33">
        <f t="shared" ref="CL6:CT6" si="10">IF(CL7="",NA(),CL7)</f>
        <v>31.03</v>
      </c>
      <c r="CM6" s="33">
        <f t="shared" si="10"/>
        <v>49.83</v>
      </c>
      <c r="CN6" s="33">
        <f t="shared" si="10"/>
        <v>49.46</v>
      </c>
      <c r="CO6" s="33">
        <f t="shared" si="10"/>
        <v>51.67</v>
      </c>
      <c r="CP6" s="33">
        <f t="shared" si="10"/>
        <v>56.8</v>
      </c>
      <c r="CQ6" s="33">
        <f t="shared" si="10"/>
        <v>52.9</v>
      </c>
      <c r="CR6" s="33">
        <f t="shared" si="10"/>
        <v>54.51</v>
      </c>
      <c r="CS6" s="33">
        <f t="shared" si="10"/>
        <v>54.47</v>
      </c>
      <c r="CT6" s="33">
        <f t="shared" si="10"/>
        <v>53.61</v>
      </c>
      <c r="CU6" s="32" t="str">
        <f>IF(CU7="","",IF(CU7="-","【-】","【"&amp;SUBSTITUTE(TEXT(CU7,"#,##0.00"),"-","△")&amp;"】"))</f>
        <v>【59.80】</v>
      </c>
      <c r="CV6" s="33">
        <f>IF(CV7="",NA(),CV7)</f>
        <v>78.900000000000006</v>
      </c>
      <c r="CW6" s="33">
        <f t="shared" ref="CW6:DE6" si="11">IF(CW7="",NA(),CW7)</f>
        <v>55.51</v>
      </c>
      <c r="CX6" s="33">
        <f t="shared" si="11"/>
        <v>67.709999999999994</v>
      </c>
      <c r="CY6" s="33">
        <f t="shared" si="11"/>
        <v>71.66</v>
      </c>
      <c r="CZ6" s="33">
        <f t="shared" si="11"/>
        <v>72.760000000000005</v>
      </c>
      <c r="DA6" s="33">
        <f t="shared" si="11"/>
        <v>83.67</v>
      </c>
      <c r="DB6" s="33">
        <f t="shared" si="11"/>
        <v>81.63</v>
      </c>
      <c r="DC6" s="33">
        <f t="shared" si="11"/>
        <v>81.790000000000006</v>
      </c>
      <c r="DD6" s="33">
        <f t="shared" si="11"/>
        <v>81.459999999999994</v>
      </c>
      <c r="DE6" s="33">
        <f t="shared" si="11"/>
        <v>81.31</v>
      </c>
      <c r="DF6" s="32" t="str">
        <f>IF(DF7="","",IF(DF7="-","【-】","【"&amp;SUBSTITUTE(TEXT(DF7,"#,##0.00"),"-","△")&amp;"】"))</f>
        <v>【89.78】</v>
      </c>
      <c r="DG6" s="33">
        <f>IF(DG7="",NA(),DG7)</f>
        <v>32.6</v>
      </c>
      <c r="DH6" s="33">
        <f t="shared" ref="DH6:DP6" si="12">IF(DH7="",NA(),DH7)</f>
        <v>34.28</v>
      </c>
      <c r="DI6" s="33">
        <f t="shared" si="12"/>
        <v>35.24</v>
      </c>
      <c r="DJ6" s="33">
        <f t="shared" si="12"/>
        <v>36.57</v>
      </c>
      <c r="DK6" s="33">
        <f t="shared" si="12"/>
        <v>40.14</v>
      </c>
      <c r="DL6" s="33">
        <f t="shared" si="12"/>
        <v>36.21</v>
      </c>
      <c r="DM6" s="33">
        <f t="shared" si="12"/>
        <v>37.25</v>
      </c>
      <c r="DN6" s="33">
        <f t="shared" si="12"/>
        <v>37.799999999999997</v>
      </c>
      <c r="DO6" s="33">
        <f t="shared" si="12"/>
        <v>38.520000000000003</v>
      </c>
      <c r="DP6" s="33">
        <f t="shared" si="12"/>
        <v>46.67</v>
      </c>
      <c r="DQ6" s="32" t="str">
        <f>IF(DQ7="","",IF(DQ7="-","【-】","【"&amp;SUBSTITUTE(TEXT(DQ7,"#,##0.00"),"-","△")&amp;"】"))</f>
        <v>【46.31】</v>
      </c>
      <c r="DR6" s="33">
        <f>IF(DR7="",NA(),DR7)</f>
        <v>0.67</v>
      </c>
      <c r="DS6" s="33">
        <f t="shared" ref="DS6:EA6" si="13">IF(DS7="",NA(),DS7)</f>
        <v>0.67</v>
      </c>
      <c r="DT6" s="33">
        <f t="shared" si="13"/>
        <v>0.67</v>
      </c>
      <c r="DU6" s="33">
        <f t="shared" si="13"/>
        <v>8.93</v>
      </c>
      <c r="DV6" s="33">
        <f t="shared" si="13"/>
        <v>8.86</v>
      </c>
      <c r="DW6" s="33">
        <f t="shared" si="13"/>
        <v>6.46</v>
      </c>
      <c r="DX6" s="33">
        <f t="shared" si="13"/>
        <v>7.9</v>
      </c>
      <c r="DY6" s="33">
        <f t="shared" si="13"/>
        <v>8.2200000000000006</v>
      </c>
      <c r="DZ6" s="33">
        <f t="shared" si="13"/>
        <v>9.43</v>
      </c>
      <c r="EA6" s="33">
        <f t="shared" si="13"/>
        <v>10.029999999999999</v>
      </c>
      <c r="EB6" s="32" t="str">
        <f>IF(EB7="","",IF(EB7="-","【-】","【"&amp;SUBSTITUTE(TEXT(EB7,"#,##0.00"),"-","△")&amp;"】"))</f>
        <v>【12.42】</v>
      </c>
      <c r="EC6" s="32">
        <f>IF(EC7="",NA(),EC7)</f>
        <v>0</v>
      </c>
      <c r="ED6" s="32">
        <f t="shared" ref="ED6:EL6" si="14">IF(ED7="",NA(),ED7)</f>
        <v>0</v>
      </c>
      <c r="EE6" s="32">
        <f t="shared" si="14"/>
        <v>0</v>
      </c>
      <c r="EF6" s="33">
        <f t="shared" si="14"/>
        <v>1.41</v>
      </c>
      <c r="EG6" s="33">
        <f t="shared" si="14"/>
        <v>0.84</v>
      </c>
      <c r="EH6" s="33">
        <f t="shared" si="14"/>
        <v>0.79</v>
      </c>
      <c r="EI6" s="33">
        <f t="shared" si="14"/>
        <v>0.5</v>
      </c>
      <c r="EJ6" s="33">
        <f t="shared" si="14"/>
        <v>0.6</v>
      </c>
      <c r="EK6" s="33">
        <f t="shared" si="14"/>
        <v>0.71</v>
      </c>
      <c r="EL6" s="33">
        <f t="shared" si="14"/>
        <v>0.68</v>
      </c>
      <c r="EM6" s="32" t="str">
        <f>IF(EM7="","",IF(EM7="-","【-】","【"&amp;SUBSTITUTE(TEXT(EM7,"#,##0.00"),"-","△")&amp;"】"))</f>
        <v>【0.78】</v>
      </c>
    </row>
    <row r="7" spans="1:143" s="34" customFormat="1">
      <c r="A7" s="26"/>
      <c r="B7" s="35">
        <v>2014</v>
      </c>
      <c r="C7" s="35">
        <v>46060</v>
      </c>
      <c r="D7" s="35">
        <v>46</v>
      </c>
      <c r="E7" s="35">
        <v>1</v>
      </c>
      <c r="F7" s="35">
        <v>0</v>
      </c>
      <c r="G7" s="35">
        <v>1</v>
      </c>
      <c r="H7" s="35" t="s">
        <v>93</v>
      </c>
      <c r="I7" s="35" t="s">
        <v>94</v>
      </c>
      <c r="J7" s="35" t="s">
        <v>95</v>
      </c>
      <c r="K7" s="35" t="s">
        <v>96</v>
      </c>
      <c r="L7" s="35" t="s">
        <v>97</v>
      </c>
      <c r="M7" s="36" t="s">
        <v>98</v>
      </c>
      <c r="N7" s="36">
        <v>59.39</v>
      </c>
      <c r="O7" s="36">
        <v>91.7</v>
      </c>
      <c r="P7" s="36">
        <v>3996</v>
      </c>
      <c r="Q7" s="36">
        <v>14169</v>
      </c>
      <c r="R7" s="36">
        <v>163.4</v>
      </c>
      <c r="S7" s="36">
        <v>86.71</v>
      </c>
      <c r="T7" s="36">
        <v>12901</v>
      </c>
      <c r="U7" s="36">
        <v>163.74</v>
      </c>
      <c r="V7" s="36">
        <v>78.790000000000006</v>
      </c>
      <c r="W7" s="36">
        <v>109.55</v>
      </c>
      <c r="X7" s="36">
        <v>42.74</v>
      </c>
      <c r="Y7" s="36">
        <v>109.28</v>
      </c>
      <c r="Z7" s="36">
        <v>102.72</v>
      </c>
      <c r="AA7" s="36">
        <v>113.4</v>
      </c>
      <c r="AB7" s="36">
        <v>108.96</v>
      </c>
      <c r="AC7" s="36">
        <v>109.08</v>
      </c>
      <c r="AD7" s="36">
        <v>108.33</v>
      </c>
      <c r="AE7" s="36">
        <v>107.95</v>
      </c>
      <c r="AF7" s="36">
        <v>109.49</v>
      </c>
      <c r="AG7" s="36">
        <v>113.03</v>
      </c>
      <c r="AH7" s="36">
        <v>25.49</v>
      </c>
      <c r="AI7" s="36">
        <v>228.05</v>
      </c>
      <c r="AJ7" s="36">
        <v>88.46</v>
      </c>
      <c r="AK7" s="36">
        <v>79.19</v>
      </c>
      <c r="AL7" s="36">
        <v>59.17</v>
      </c>
      <c r="AM7" s="36">
        <v>7.45</v>
      </c>
      <c r="AN7" s="36">
        <v>16.09</v>
      </c>
      <c r="AO7" s="36">
        <v>15.69</v>
      </c>
      <c r="AP7" s="36">
        <v>13.47</v>
      </c>
      <c r="AQ7" s="36">
        <v>9.49</v>
      </c>
      <c r="AR7" s="36">
        <v>0.81</v>
      </c>
      <c r="AS7" s="36">
        <v>187.93</v>
      </c>
      <c r="AT7" s="36">
        <v>117.16</v>
      </c>
      <c r="AU7" s="36">
        <v>498.84</v>
      </c>
      <c r="AV7" s="36">
        <v>424.99</v>
      </c>
      <c r="AW7" s="36">
        <v>161.77000000000001</v>
      </c>
      <c r="AX7" s="36">
        <v>969.16</v>
      </c>
      <c r="AY7" s="36">
        <v>1128.25</v>
      </c>
      <c r="AZ7" s="36">
        <v>1159.4100000000001</v>
      </c>
      <c r="BA7" s="36">
        <v>1081.23</v>
      </c>
      <c r="BB7" s="36">
        <v>406.37</v>
      </c>
      <c r="BC7" s="36">
        <v>264.16000000000003</v>
      </c>
      <c r="BD7" s="36">
        <v>692.52</v>
      </c>
      <c r="BE7" s="36">
        <v>2245.5100000000002</v>
      </c>
      <c r="BF7" s="36">
        <v>928.23</v>
      </c>
      <c r="BG7" s="36">
        <v>808.02</v>
      </c>
      <c r="BH7" s="36">
        <v>711.67</v>
      </c>
      <c r="BI7" s="36">
        <v>421.66</v>
      </c>
      <c r="BJ7" s="36">
        <v>474.06</v>
      </c>
      <c r="BK7" s="36">
        <v>458</v>
      </c>
      <c r="BL7" s="36">
        <v>443.13</v>
      </c>
      <c r="BM7" s="36">
        <v>442.54</v>
      </c>
      <c r="BN7" s="36">
        <v>283.72000000000003</v>
      </c>
      <c r="BO7" s="36">
        <v>108.21</v>
      </c>
      <c r="BP7" s="36">
        <v>37.19</v>
      </c>
      <c r="BQ7" s="36">
        <v>88.8</v>
      </c>
      <c r="BR7" s="36">
        <v>77.31</v>
      </c>
      <c r="BS7" s="36">
        <v>92.26</v>
      </c>
      <c r="BT7" s="36">
        <v>99.51</v>
      </c>
      <c r="BU7" s="36">
        <v>96.62</v>
      </c>
      <c r="BV7" s="36">
        <v>96.27</v>
      </c>
      <c r="BW7" s="36">
        <v>95.4</v>
      </c>
      <c r="BX7" s="36">
        <v>98.6</v>
      </c>
      <c r="BY7" s="36">
        <v>104.6</v>
      </c>
      <c r="BZ7" s="36">
        <v>199.6</v>
      </c>
      <c r="CA7" s="36">
        <v>485.53</v>
      </c>
      <c r="CB7" s="36">
        <v>239.95</v>
      </c>
      <c r="CC7" s="36">
        <v>280.36</v>
      </c>
      <c r="CD7" s="36">
        <v>237.09</v>
      </c>
      <c r="CE7" s="36">
        <v>171.34</v>
      </c>
      <c r="CF7" s="36">
        <v>184.53</v>
      </c>
      <c r="CG7" s="36">
        <v>186.94</v>
      </c>
      <c r="CH7" s="36">
        <v>186.15</v>
      </c>
      <c r="CI7" s="36">
        <v>181.67</v>
      </c>
      <c r="CJ7" s="36">
        <v>164.21</v>
      </c>
      <c r="CK7" s="36">
        <v>53.24</v>
      </c>
      <c r="CL7" s="36">
        <v>31.03</v>
      </c>
      <c r="CM7" s="36">
        <v>49.83</v>
      </c>
      <c r="CN7" s="36">
        <v>49.46</v>
      </c>
      <c r="CO7" s="36">
        <v>51.67</v>
      </c>
      <c r="CP7" s="36">
        <v>56.8</v>
      </c>
      <c r="CQ7" s="36">
        <v>52.9</v>
      </c>
      <c r="CR7" s="36">
        <v>54.51</v>
      </c>
      <c r="CS7" s="36">
        <v>54.47</v>
      </c>
      <c r="CT7" s="36">
        <v>53.61</v>
      </c>
      <c r="CU7" s="36">
        <v>59.8</v>
      </c>
      <c r="CV7" s="36">
        <v>78.900000000000006</v>
      </c>
      <c r="CW7" s="36">
        <v>55.51</v>
      </c>
      <c r="CX7" s="36">
        <v>67.709999999999994</v>
      </c>
      <c r="CY7" s="36">
        <v>71.66</v>
      </c>
      <c r="CZ7" s="36">
        <v>72.760000000000005</v>
      </c>
      <c r="DA7" s="36">
        <v>83.67</v>
      </c>
      <c r="DB7" s="36">
        <v>81.63</v>
      </c>
      <c r="DC7" s="36">
        <v>81.790000000000006</v>
      </c>
      <c r="DD7" s="36">
        <v>81.459999999999994</v>
      </c>
      <c r="DE7" s="36">
        <v>81.31</v>
      </c>
      <c r="DF7" s="36">
        <v>89.78</v>
      </c>
      <c r="DG7" s="36">
        <v>32.6</v>
      </c>
      <c r="DH7" s="36">
        <v>34.28</v>
      </c>
      <c r="DI7" s="36">
        <v>35.24</v>
      </c>
      <c r="DJ7" s="36">
        <v>36.57</v>
      </c>
      <c r="DK7" s="36">
        <v>40.14</v>
      </c>
      <c r="DL7" s="36">
        <v>36.21</v>
      </c>
      <c r="DM7" s="36">
        <v>37.25</v>
      </c>
      <c r="DN7" s="36">
        <v>37.799999999999997</v>
      </c>
      <c r="DO7" s="36">
        <v>38.520000000000003</v>
      </c>
      <c r="DP7" s="36">
        <v>46.67</v>
      </c>
      <c r="DQ7" s="36">
        <v>46.31</v>
      </c>
      <c r="DR7" s="36">
        <v>0.67</v>
      </c>
      <c r="DS7" s="36">
        <v>0.67</v>
      </c>
      <c r="DT7" s="36">
        <v>0.67</v>
      </c>
      <c r="DU7" s="36">
        <v>8.93</v>
      </c>
      <c r="DV7" s="36">
        <v>8.86</v>
      </c>
      <c r="DW7" s="36">
        <v>6.46</v>
      </c>
      <c r="DX7" s="36">
        <v>7.9</v>
      </c>
      <c r="DY7" s="36">
        <v>8.2200000000000006</v>
      </c>
      <c r="DZ7" s="36">
        <v>9.43</v>
      </c>
      <c r="EA7" s="36">
        <v>10.029999999999999</v>
      </c>
      <c r="EB7" s="36">
        <v>12.42</v>
      </c>
      <c r="EC7" s="36">
        <v>0</v>
      </c>
      <c r="ED7" s="36">
        <v>0</v>
      </c>
      <c r="EE7" s="36">
        <v>0</v>
      </c>
      <c r="EF7" s="36">
        <v>1.41</v>
      </c>
      <c r="EG7" s="36">
        <v>0.84</v>
      </c>
      <c r="EH7" s="36">
        <v>0.79</v>
      </c>
      <c r="EI7" s="36">
        <v>0.5</v>
      </c>
      <c r="EJ7" s="36">
        <v>0.6</v>
      </c>
      <c r="EK7" s="36">
        <v>0.71</v>
      </c>
      <c r="EL7" s="36">
        <v>0.68</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2016-02-19T01:43:28Z</cp:lastPrinted>
  <dcterms:created xsi:type="dcterms:W3CDTF">2016-02-03T07:14:07Z</dcterms:created>
  <dcterms:modified xsi:type="dcterms:W3CDTF">2016-02-26T04:36:40Z</dcterms:modified>
</cp:coreProperties>
</file>