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<sst xmlns="http://schemas.openxmlformats.org/spreadsheetml/2006/main" count="221" uniqueCount="111">
  <si>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</si>
  <si>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</si>
  <si>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</si>
  <si>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</si>
  <si>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</si>
  <si>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</si>
  <si>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</si>
  <si>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</si>
  <si>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</si>
  <si>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</si>
  <si>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</si>
  <si>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</si>
  <si>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</si>
  <si>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</si>
  <si>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</si>
  <si>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</si>
  <si>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</si>
  <si>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</si>
  <si>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</si>
  <si>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</si>
  <si>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</si>
  <si>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</si>
  <si>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</si>
  <si>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</si>
  <si>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</si>
  <si>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</si>
  <si>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</si>
  <si>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</si>
  <si>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</si>
  <si>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</si>
  <si>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</si>
  <si>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</si>
  <si>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</si>
  <si>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</si>
  <si>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</si>
  <si>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</si>
  <si>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</si>
  <si>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</si>
  <si>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</si>
  <si>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</si>
  <si>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</si>
  <si>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</si>
  <si>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</si>
  <si>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</si>
  <si>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</si>
  <si>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</si>
  <si>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</si>
  <si>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</si>
  <si>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</si>
  <si>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</si>
  <si>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</si>
  <si>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</si>
  <si>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</si>
  <si>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</si>
  <si>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</si>
  <si>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</si>
  <si>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</si>
  <si>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</si>
  <si>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</si>
  <si>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</si>
  <si>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</si>
  <si>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</si>
  <si>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</si>
  <si>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</si>
  <si>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</si>
  <si>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</si>
  <si>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</si>
  <si>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</si>
  <si>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</si>
  <si>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</si>
  <si>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</si>
  <si>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</si>
  <si>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</si>
  <si>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</si>
  <si>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</si>
  <si>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</si>
  <si>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</si>
  <si>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</si>
  <si>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</si>
  <si>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</si>
  <si>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</si>
  <si>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</si>
  <si>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</si>
  <si>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</si>
  <si>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</si>
  <si>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</si>
  <si>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</si>
  <si>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</si>
  <si>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</si>
  <si>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</si>
  <si>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</si>
  <si>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</si>
  <si>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</si>
  <si>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</si>
  <si>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</si>
  <si>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</si>
  <si>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</si>
  <si>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</si>
  <si>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</si>
  <si>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</si>
  <si>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</si>
  <si>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</si>
  <si>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</si>
  <si>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</si>
  <si>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</si>
  <si>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</si>
  <si>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</si>
  <si>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</si>
  <si>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類似団体平均値に比べ、低い値となっている。健全な運営のため、適正な料金改定による財源の確保、さらに効率的な施設整備と維持管理による事業費の抑制に取り組んでいく。また、下水道事業の目的でもある公共用水域の水質保全や生活環境の改善に加え、将来的な人口減少による使用料収入の減少等を踏まえ、水洗化率の向上に取り組んでいく。</t>
    <rPh sb="1" eb="3">
      <t>ケイエイ</t>
    </rPh>
    <rPh sb="4" eb="7">
      <t>ケンゼンセイ</t>
    </rPh>
    <rPh sb="13" eb="15">
      <t>ルイジ</t>
    </rPh>
    <rPh sb="15" eb="17">
      <t>ダンタイ</t>
    </rPh>
    <rPh sb="17" eb="20">
      <t>ヘイキンチ</t>
    </rPh>
    <rPh sb="21" eb="22">
      <t>クラ</t>
    </rPh>
    <rPh sb="24" eb="25">
      <t>ヒク</t>
    </rPh>
    <rPh sb="26" eb="27">
      <t>アタイ</t>
    </rPh>
    <rPh sb="34" eb="36">
      <t>ケンゼン</t>
    </rPh>
    <rPh sb="37" eb="39">
      <t>ウンエイ</t>
    </rPh>
    <rPh sb="43" eb="45">
      <t>テキセイ</t>
    </rPh>
    <rPh sb="46" eb="48">
      <t>リョウキン</t>
    </rPh>
    <rPh sb="53" eb="55">
      <t>ザイゲン</t>
    </rPh>
    <rPh sb="56" eb="58">
      <t>カクホ</t>
    </rPh>
    <rPh sb="62" eb="65">
      <t>コウリツテキ</t>
    </rPh>
    <rPh sb="66" eb="68">
      <t>シセツ</t>
    </rPh>
    <rPh sb="68" eb="70">
      <t>セイビ</t>
    </rPh>
    <rPh sb="78" eb="81">
      <t>ジギョウヒ</t>
    </rPh>
    <rPh sb="82" eb="84">
      <t>ヨクセイ</t>
    </rPh>
    <rPh sb="85" eb="86">
      <t>ト</t>
    </rPh>
    <rPh sb="87" eb="88">
      <t>ク</t>
    </rPh>
    <rPh sb="96" eb="99">
      <t>ゲスイドウ</t>
    </rPh>
    <rPh sb="99" eb="101">
      <t>ジギョウ</t>
    </rPh>
    <rPh sb="102" eb="104">
      <t>モクテキ</t>
    </rPh>
    <rPh sb="127" eb="128">
      <t>クワ</t>
    </rPh>
    <rPh sb="155" eb="158">
      <t>スイセンカ</t>
    </rPh>
    <rPh sb="158" eb="159">
      <t>リツ</t>
    </rPh>
    <rPh sb="160" eb="162">
      <t>コウジョウ</t>
    </rPh>
    <rPh sb="163" eb="164">
      <t>ト</t>
    </rPh>
    <rPh sb="165" eb="166">
      <t>ク</t>
    </rPh>
    <phoneticPr fontId="4"/>
  </si>
  <si>
    <t>　下水道施設の年数の経過とともに、劣化や老朽化が原因で処理機能の低下も考えられる。適切な維持管理に加えて、長寿命化対策を含めた計画的な改築の推進に取り組んでいく。</t>
    <rPh sb="1" eb="4">
      <t>ゲスイドウ</t>
    </rPh>
    <rPh sb="4" eb="6">
      <t>シセツ</t>
    </rPh>
    <rPh sb="7" eb="9">
      <t>ネンスウ</t>
    </rPh>
    <rPh sb="10" eb="12">
      <t>ケイカ</t>
    </rPh>
    <rPh sb="17" eb="19">
      <t>レッカ</t>
    </rPh>
    <rPh sb="20" eb="23">
      <t>ロウキュウカ</t>
    </rPh>
    <rPh sb="24" eb="26">
      <t>ゲンイン</t>
    </rPh>
    <rPh sb="27" eb="29">
      <t>ショリ</t>
    </rPh>
    <rPh sb="29" eb="31">
      <t>キノウ</t>
    </rPh>
    <rPh sb="32" eb="34">
      <t>テイカ</t>
    </rPh>
    <rPh sb="35" eb="36">
      <t>カンガ</t>
    </rPh>
    <rPh sb="73" eb="74">
      <t>ト</t>
    </rPh>
    <rPh sb="75" eb="76">
      <t>ク</t>
    </rPh>
    <phoneticPr fontId="4"/>
  </si>
  <si>
    <t xml:space="preserve">　収益的収支比率は、79.01％で単年度の収支が赤字であることを示している。料金改定による適正な使用料収入やコスト削減による維持管理費の抑制などに取り組んでいく。
　企業債残高対事業規模比率は、類似団体平均値に比べ、高い数値となっている。下水道計画をより効率的なものへ見直しを進める必要がある。
　経費回収率は、62.18％で汚水処理に係る費用が使用料ですべて賄えていない状況にある。また類似団体平均値より低い数値となっており。料金改定による適正な使用料収入やコスト削減による維持管理費の抑制などに取り組んでいく。
　汚水処理原価は、類似団体平均値に比べ、高い数値となっている。更なるコスト削減による維持管理費の抑制や接続率の向上に取り組んでいく。
　施設利用率は、類似団体平均値に比べ、高い数値となっており、効率的な施設利用が行われている。
　水洗化率は、78.96％で汚水処理が適切に行われていない状況であることを示している。公共用水域の水質保全や生活環境の改善、また使用料収入の確保の観点から市報やＰＲイベントを実施するなどし広く市民に周知を図り、水洗化率向上に取り組んでいく。
</t>
    <rPh sb="1" eb="4">
      <t>シュウエキテキ</t>
    </rPh>
    <rPh sb="4" eb="6">
      <t>シュウシ</t>
    </rPh>
    <rPh sb="6" eb="8">
      <t>ヒリツ</t>
    </rPh>
    <rPh sb="17" eb="20">
      <t>タンネンド</t>
    </rPh>
    <rPh sb="21" eb="23">
      <t>シュウシ</t>
    </rPh>
    <rPh sb="24" eb="26">
      <t>アカジ</t>
    </rPh>
    <rPh sb="32" eb="33">
      <t>シメ</t>
    </rPh>
    <rPh sb="38" eb="40">
      <t>リョウキン</t>
    </rPh>
    <rPh sb="40" eb="42">
      <t>カイテイ</t>
    </rPh>
    <rPh sb="48" eb="51">
      <t>シヨウリョウ</t>
    </rPh>
    <rPh sb="51" eb="53">
      <t>シュウニュウ</t>
    </rPh>
    <rPh sb="57" eb="59">
      <t>サクゲン</t>
    </rPh>
    <rPh sb="62" eb="64">
      <t>イジ</t>
    </rPh>
    <rPh sb="64" eb="66">
      <t>カンリ</t>
    </rPh>
    <rPh sb="68" eb="70">
      <t>ヨクセイ</t>
    </rPh>
    <rPh sb="73" eb="74">
      <t>ト</t>
    </rPh>
    <rPh sb="75" eb="76">
      <t>ク</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1" eb="104">
      <t>ヘイキンチ</t>
    </rPh>
    <rPh sb="105" eb="106">
      <t>クラ</t>
    </rPh>
    <rPh sb="108" eb="109">
      <t>タカ</t>
    </rPh>
    <rPh sb="110" eb="112">
      <t>スウチ</t>
    </rPh>
    <rPh sb="138" eb="139">
      <t>スス</t>
    </rPh>
    <rPh sb="141" eb="143">
      <t>ヒツヨウ</t>
    </rPh>
    <rPh sb="149" eb="151">
      <t>ケイヒ</t>
    </rPh>
    <rPh sb="151" eb="153">
      <t>カイシュウ</t>
    </rPh>
    <rPh sb="153" eb="154">
      <t>リツ</t>
    </rPh>
    <rPh sb="259" eb="261">
      <t>オスイ</t>
    </rPh>
    <rPh sb="261" eb="263">
      <t>ショリ</t>
    </rPh>
    <rPh sb="263" eb="265">
      <t>ゲンカ</t>
    </rPh>
    <rPh sb="267" eb="269">
      <t>ルイジ</t>
    </rPh>
    <rPh sb="269" eb="271">
      <t>ダンタイ</t>
    </rPh>
    <rPh sb="275" eb="276">
      <t>クラ</t>
    </rPh>
    <rPh sb="278" eb="279">
      <t>タカ</t>
    </rPh>
    <rPh sb="280" eb="282">
      <t>スウチ</t>
    </rPh>
    <rPh sb="289" eb="290">
      <t>サラ</t>
    </rPh>
    <rPh sb="326" eb="328">
      <t>シセツ</t>
    </rPh>
    <rPh sb="328" eb="330">
      <t>リヨウ</t>
    </rPh>
    <rPh sb="330" eb="331">
      <t>リツ</t>
    </rPh>
    <rPh sb="333" eb="335">
      <t>ルイジ</t>
    </rPh>
    <rPh sb="335" eb="337">
      <t>ダンタイ</t>
    </rPh>
    <rPh sb="341" eb="342">
      <t>クラ</t>
    </rPh>
    <rPh sb="344" eb="345">
      <t>タカ</t>
    </rPh>
    <rPh sb="346" eb="348">
      <t>スウチ</t>
    </rPh>
    <rPh sb="359" eb="361">
      <t>シセツ</t>
    </rPh>
    <rPh sb="361" eb="363">
      <t>リヨウ</t>
    </rPh>
    <rPh sb="373" eb="376">
      <t>スイセンカ</t>
    </rPh>
    <rPh sb="376" eb="377">
      <t>リツ</t>
    </rPh>
    <rPh sb="386" eb="388">
      <t>オスイ</t>
    </rPh>
    <rPh sb="388" eb="390">
      <t>ショリ</t>
    </rPh>
    <rPh sb="391" eb="393">
      <t>テキセツ</t>
    </rPh>
    <rPh sb="394" eb="395">
      <t>オコナ</t>
    </rPh>
    <rPh sb="401" eb="403">
      <t>ジョウキョウ</t>
    </rPh>
    <rPh sb="409" eb="410">
      <t>シメ</t>
    </rPh>
    <rPh sb="415" eb="418">
      <t>コウキョウヨウ</t>
    </rPh>
    <rPh sb="418" eb="420">
      <t>スイイキ</t>
    </rPh>
    <rPh sb="421" eb="423">
      <t>スイシツ</t>
    </rPh>
    <rPh sb="423" eb="425">
      <t>ホゼン</t>
    </rPh>
    <rPh sb="426" eb="428">
      <t>セイカツ</t>
    </rPh>
    <rPh sb="428" eb="430">
      <t>カンキョウ</t>
    </rPh>
    <rPh sb="431" eb="433">
      <t>カイゼン</t>
    </rPh>
    <rPh sb="436" eb="439">
      <t>シヨウリョウ</t>
    </rPh>
    <rPh sb="439" eb="441">
      <t>シュウニュウ</t>
    </rPh>
    <rPh sb="442" eb="444">
      <t>カクホ</t>
    </rPh>
    <rPh sb="445" eb="447">
      <t>カンテン</t>
    </rPh>
    <rPh sb="466" eb="467">
      <t>ヒロ</t>
    </rPh>
    <rPh sb="468" eb="470">
      <t>シミン</t>
    </rPh>
    <rPh sb="471" eb="473">
      <t>シュウチ</t>
    </rPh>
    <rPh sb="474" eb="475">
      <t>ハカ</t>
    </rPh>
    <rPh sb="484" eb="485">
      <t>ト</t>
    </rPh>
    <rPh sb="486" eb="48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</si>
</sst>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565760"/>
        <c:axId val="102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2565760"/>
        <c:axId val="102580224"/>
      </c:lineChart>
      <c:dateAx>
        <c:axId val="102565760"/>
        <c:scaling>
          <c:orientation val="minMax"/>
        </c:scaling>
        <c:delete val="1"/>
        <c:axPos val="b"/>
        <c:numFmt formatCode="ge" sourceLinked="1"/>
        <c:majorTickMark val="none"/>
        <c:minorTickMark val="none"/>
        <c:tickLblPos val="none"/>
        <c:crossAx val="102580224"/>
        <c:crosses val="autoZero"/>
        <c:auto val="1"/>
        <c:lblOffset val="100"/>
        <c:baseTimeUnit val="years"/>
      </c:dateAx>
      <c:valAx>
        <c:axId val="102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674.59</c:v>
                </c:pt>
                <c:pt idx="1">
                  <c:v>750.27</c:v>
                </c:pt>
                <c:pt idx="2">
                  <c:v>777.97</c:v>
                </c:pt>
                <c:pt idx="3">
                  <c:v>833.24</c:v>
                </c:pt>
                <c:pt idx="4">
                  <c:v>870.81</c:v>
                </c:pt>
              </c:numCache>
            </c:numRef>
          </c:val>
        </c:ser>
        <c:dLbls>
          <c:showLegendKey val="0"/>
          <c:showVal val="0"/>
          <c:showCatName val="0"/>
          <c:showSerName val="0"/>
          <c:showPercent val="0"/>
          <c:showBubbleSize val="0"/>
        </c:dLbls>
        <c:gapWidth val="150"/>
        <c:axId val="104901248"/>
        <c:axId val="1049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4901248"/>
        <c:axId val="104932096"/>
      </c:lineChart>
      <c:dateAx>
        <c:axId val="104901248"/>
        <c:scaling>
          <c:orientation val="minMax"/>
        </c:scaling>
        <c:delete val="1"/>
        <c:axPos val="b"/>
        <c:numFmt formatCode="ge" sourceLinked="1"/>
        <c:majorTickMark val="none"/>
        <c:minorTickMark val="none"/>
        <c:tickLblPos val="none"/>
        <c:crossAx val="104932096"/>
        <c:crosses val="autoZero"/>
        <c:auto val="1"/>
        <c:lblOffset val="100"/>
        <c:baseTimeUnit val="years"/>
      </c:dateAx>
      <c:valAx>
        <c:axId val="1049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75.14</c:v>
                </c:pt>
                <c:pt idx="1">
                  <c:v>76.77</c:v>
                </c:pt>
                <c:pt idx="2">
                  <c:v>74.75</c:v>
                </c:pt>
                <c:pt idx="3">
                  <c:v>78.14</c:v>
                </c:pt>
                <c:pt idx="4">
                  <c:v>78.959999999999994</c:v>
                </c:pt>
              </c:numCache>
            </c:numRef>
          </c:val>
        </c:ser>
        <c:dLbls>
          <c:showLegendKey val="0"/>
          <c:showVal val="0"/>
          <c:showCatName val="0"/>
          <c:showSerName val="0"/>
          <c:showPercent val="0"/>
          <c:showBubbleSize val="0"/>
        </c:dLbls>
        <c:gapWidth val="150"/>
        <c:axId val="104970112"/>
        <c:axId val="104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4970112"/>
        <c:axId val="104976384"/>
      </c:lineChart>
      <c:dateAx>
        <c:axId val="104970112"/>
        <c:scaling>
          <c:orientation val="minMax"/>
        </c:scaling>
        <c:delete val="1"/>
        <c:axPos val="b"/>
        <c:numFmt formatCode="ge" sourceLinked="1"/>
        <c:majorTickMark val="none"/>
        <c:minorTickMark val="none"/>
        <c:tickLblPos val="none"/>
        <c:crossAx val="104976384"/>
        <c:crosses val="autoZero"/>
        <c:auto val="1"/>
        <c:lblOffset val="100"/>
        <c:baseTimeUnit val="years"/>
      </c:dateAx>
      <c:valAx>
        <c:axId val="1049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80.69</c:v>
                </c:pt>
                <c:pt idx="1">
                  <c:v>116.22</c:v>
                </c:pt>
                <c:pt idx="2">
                  <c:v>67.400000000000006</c:v>
                </c:pt>
                <c:pt idx="3">
                  <c:v>82.54</c:v>
                </c:pt>
                <c:pt idx="4">
                  <c:v>79.010000000000005</c:v>
                </c:pt>
              </c:numCache>
            </c:numRef>
          </c:val>
        </c:ser>
        <c:dLbls>
          <c:showLegendKey val="0"/>
          <c:showVal val="0"/>
          <c:showCatName val="0"/>
          <c:showSerName val="0"/>
          <c:showPercent val="0"/>
          <c:showBubbleSize val="0"/>
        </c:dLbls>
        <c:gapWidth val="150"/>
        <c:axId val="102606336"/>
        <c:axId val="102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06336"/>
        <c:axId val="102608256"/>
      </c:lineChart>
      <c:dateAx>
        <c:axId val="102606336"/>
        <c:scaling>
          <c:orientation val="minMax"/>
        </c:scaling>
        <c:delete val="1"/>
        <c:axPos val="b"/>
        <c:numFmt formatCode="ge" sourceLinked="1"/>
        <c:majorTickMark val="none"/>
        <c:minorTickMark val="none"/>
        <c:tickLblPos val="none"/>
        <c:crossAx val="102608256"/>
        <c:crosses val="autoZero"/>
        <c:auto val="1"/>
        <c:lblOffset val="100"/>
        <c:baseTimeUnit val="years"/>
      </c:dateAx>
      <c:valAx>
        <c:axId val="102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96608"/>
        <c:axId val="1045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96608"/>
        <c:axId val="104598528"/>
      </c:lineChart>
      <c:dateAx>
        <c:axId val="104596608"/>
        <c:scaling>
          <c:orientation val="minMax"/>
        </c:scaling>
        <c:delete val="1"/>
        <c:axPos val="b"/>
        <c:numFmt formatCode="ge" sourceLinked="1"/>
        <c:majorTickMark val="none"/>
        <c:minorTickMark val="none"/>
        <c:tickLblPos val="none"/>
        <c:crossAx val="104598528"/>
        <c:crosses val="autoZero"/>
        <c:auto val="1"/>
        <c:lblOffset val="100"/>
        <c:baseTimeUnit val="years"/>
      </c:dateAx>
      <c:valAx>
        <c:axId val="1045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41280"/>
        <c:axId val="1046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41280"/>
        <c:axId val="104643200"/>
      </c:lineChart>
      <c:dateAx>
        <c:axId val="104641280"/>
        <c:scaling>
          <c:orientation val="minMax"/>
        </c:scaling>
        <c:delete val="1"/>
        <c:axPos val="b"/>
        <c:numFmt formatCode="ge" sourceLinked="1"/>
        <c:majorTickMark val="none"/>
        <c:minorTickMark val="none"/>
        <c:tickLblPos val="none"/>
        <c:crossAx val="104643200"/>
        <c:crosses val="autoZero"/>
        <c:auto val="1"/>
        <c:lblOffset val="100"/>
        <c:baseTimeUnit val="years"/>
      </c:dateAx>
      <c:valAx>
        <c:axId val="1046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32928"/>
        <c:axId val="104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32928"/>
        <c:axId val="104743296"/>
      </c:lineChart>
      <c:dateAx>
        <c:axId val="104732928"/>
        <c:scaling>
          <c:orientation val="minMax"/>
        </c:scaling>
        <c:delete val="1"/>
        <c:axPos val="b"/>
        <c:numFmt formatCode="ge" sourceLinked="1"/>
        <c:majorTickMark val="none"/>
        <c:minorTickMark val="none"/>
        <c:tickLblPos val="none"/>
        <c:crossAx val="104743296"/>
        <c:crosses val="autoZero"/>
        <c:auto val="1"/>
        <c:lblOffset val="100"/>
        <c:baseTimeUnit val="years"/>
      </c:dateAx>
      <c:valAx>
        <c:axId val="104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65696"/>
        <c:axId val="1047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65696"/>
        <c:axId val="104784256"/>
      </c:lineChart>
      <c:dateAx>
        <c:axId val="104765696"/>
        <c:scaling>
          <c:orientation val="minMax"/>
        </c:scaling>
        <c:delete val="1"/>
        <c:axPos val="b"/>
        <c:numFmt formatCode="ge" sourceLinked="1"/>
        <c:majorTickMark val="none"/>
        <c:minorTickMark val="none"/>
        <c:tickLblPos val="none"/>
        <c:crossAx val="104784256"/>
        <c:crosses val="autoZero"/>
        <c:auto val="1"/>
        <c:lblOffset val="100"/>
        <c:baseTimeUnit val="years"/>
      </c:dateAx>
      <c:valAx>
        <c:axId val="104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1583.12</c:v>
                </c:pt>
                <c:pt idx="1">
                  <c:v>244.81</c:v>
                </c:pt>
                <c:pt idx="2">
                  <c:v>171.77</c:v>
                </c:pt>
                <c:pt idx="3">
                  <c:v>879.84</c:v>
                </c:pt>
                <c:pt idx="4">
                  <c:v>1668.38</c:v>
                </c:pt>
              </c:numCache>
            </c:numRef>
          </c:val>
        </c:ser>
        <c:dLbls>
          <c:showLegendKey val="0"/>
          <c:showVal val="0"/>
          <c:showCatName val="0"/>
          <c:showSerName val="0"/>
          <c:showPercent val="0"/>
          <c:showBubbleSize val="0"/>
        </c:dLbls>
        <c:gapWidth val="150"/>
        <c:axId val="104810368"/>
        <c:axId val="1048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4810368"/>
        <c:axId val="104816640"/>
      </c:lineChart>
      <c:dateAx>
        <c:axId val="104810368"/>
        <c:scaling>
          <c:orientation val="minMax"/>
        </c:scaling>
        <c:delete val="1"/>
        <c:axPos val="b"/>
        <c:numFmt formatCode="ge" sourceLinked="1"/>
        <c:majorTickMark val="none"/>
        <c:minorTickMark val="none"/>
        <c:tickLblPos val="none"/>
        <c:crossAx val="104816640"/>
        <c:crosses val="autoZero"/>
        <c:auto val="1"/>
        <c:lblOffset val="100"/>
        <c:baseTimeUnit val="years"/>
      </c:dateAx>
      <c:valAx>
        <c:axId val="1048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71.709999999999994</c:v>
                </c:pt>
                <c:pt idx="1">
                  <c:v>97.93</c:v>
                </c:pt>
                <c:pt idx="2">
                  <c:v>81.12</c:v>
                </c:pt>
                <c:pt idx="3">
                  <c:v>68.75</c:v>
                </c:pt>
                <c:pt idx="4">
                  <c:v>62.18</c:v>
                </c:pt>
              </c:numCache>
            </c:numRef>
          </c:val>
        </c:ser>
        <c:dLbls>
          <c:showLegendKey val="0"/>
          <c:showVal val="0"/>
          <c:showCatName val="0"/>
          <c:showSerName val="0"/>
          <c:showPercent val="0"/>
          <c:showBubbleSize val="0"/>
        </c:dLbls>
        <c:gapWidth val="150"/>
        <c:axId val="104855040"/>
        <c:axId val="104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4855040"/>
        <c:axId val="104856960"/>
      </c:lineChart>
      <c:dateAx>
        <c:axId val="104855040"/>
        <c:scaling>
          <c:orientation val="minMax"/>
        </c:scaling>
        <c:delete val="1"/>
        <c:axPos val="b"/>
        <c:numFmt formatCode="ge" sourceLinked="1"/>
        <c:majorTickMark val="none"/>
        <c:minorTickMark val="none"/>
        <c:tickLblPos val="none"/>
        <c:crossAx val="104856960"/>
        <c:crosses val="autoZero"/>
        <c:auto val="1"/>
        <c:lblOffset val="100"/>
        <c:baseTimeUnit val="years"/>
      </c:dateAx>
      <c:valAx>
        <c:axId val="104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238.14</c:v>
                </c:pt>
                <c:pt idx="1">
                  <c:v>178.36</c:v>
                </c:pt>
                <c:pt idx="2">
                  <c:v>215.91</c:v>
                </c:pt>
                <c:pt idx="3">
                  <c:v>255.64</c:v>
                </c:pt>
                <c:pt idx="4">
                  <c:v>293.60000000000002</c:v>
                </c:pt>
              </c:numCache>
            </c:numRef>
          </c:val>
        </c:ser>
        <c:dLbls>
          <c:showLegendKey val="0"/>
          <c:showVal val="0"/>
          <c:showCatName val="0"/>
          <c:showSerName val="0"/>
          <c:showPercent val="0"/>
          <c:showBubbleSize val="0"/>
        </c:dLbls>
        <c:gapWidth val="150"/>
        <c:axId val="104887040"/>
        <c:axId val="104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4887040"/>
        <c:axId val="104888960"/>
      </c:lineChart>
      <c:dateAx>
        <c:axId val="104887040"/>
        <c:scaling>
          <c:orientation val="minMax"/>
        </c:scaling>
        <c:delete val="1"/>
        <c:axPos val="b"/>
        <c:numFmt formatCode="ge" sourceLinked="1"/>
        <c:majorTickMark val="none"/>
        <c:minorTickMark val="none"/>
        <c:tickLblPos val="none"/>
        <c:crossAx val="104888960"/>
        <c:crosses val="autoZero"/>
        <c:auto val="1"/>
        <c:lblOffset val="100"/>
        <c:baseTimeUnit val="years"/>
      </c:dateAx>
      <c:valAx>
        <c:axId val="104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東松島市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40201</v>
      </c>
      <c r="AM8" s="47"/>
      <c r="AN8" s="47"/>
      <c r="AO8" s="47"/>
      <c r="AP8" s="47"/>
      <c r="AQ8" s="47"/>
      <c r="AR8" s="47"/>
      <c r="AS8" s="47"/>
      <c r="AT8" s="43">
        <f>データ!S6</f>
        <v>101.36</v>
      </c>
      <c r="AU8" s="43"/>
      <c r="AV8" s="43"/>
      <c r="AW8" s="43"/>
      <c r="AX8" s="43"/>
      <c r="AY8" s="43"/>
      <c r="AZ8" s="43"/>
      <c r="BA8" s="43"/>
      <c r="BB8" s="43">
        <f>データ!T6</f>
        <v>396.62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72.2</v>
      </c>
      <c r="Q10" s="43"/>
      <c r="R10" s="43"/>
      <c r="S10" s="43"/>
      <c r="T10" s="43"/>
      <c r="U10" s="43"/>
      <c r="V10" s="43"/>
      <c r="W10" s="43">
        <f>データ!P6</f>
        <v>90.31</v>
      </c>
      <c r="X10" s="43"/>
      <c r="Y10" s="43"/>
      <c r="Z10" s="43"/>
      <c r="AA10" s="43"/>
      <c r="AB10" s="43"/>
      <c r="AC10" s="43"/>
      <c r="AD10" s="47">
        <f>データ!Q6</f>
        <v>3232</v>
      </c>
      <c r="AE10" s="47"/>
      <c r="AF10" s="47"/>
      <c r="AG10" s="47"/>
      <c r="AH10" s="47"/>
      <c r="AI10" s="47"/>
      <c r="AJ10" s="47"/>
      <c r="AK10" s="2"/>
      <c r="AL10" s="47">
        <f>データ!U6</f>
        <v>28981</v>
      </c>
      <c r="AM10" s="47"/>
      <c r="AN10" s="47"/>
      <c r="AO10" s="47"/>
      <c r="AP10" s="47"/>
      <c r="AQ10" s="47"/>
      <c r="AR10" s="47"/>
      <c r="AS10" s="47"/>
      <c r="AT10" s="43">
        <f>データ!V6</f>
        <v>6.52</v>
      </c>
      <c r="AU10" s="43"/>
      <c r="AV10" s="43"/>
      <c r="AW10" s="43"/>
      <c r="AX10" s="43"/>
      <c r="AY10" s="43"/>
      <c r="AZ10" s="43"/>
      <c r="BA10" s="43"/>
      <c r="BB10" s="43">
        <f>データ!W6</f>
        <v>4444.9399999999996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42145</v>
      </c>
      <c r="D6" s="31">
        <f t="shared" si="3"/>
        <v>47</v>
      </c>
      <c r="E6" s="31">
        <f t="shared" si="3"/>
        <v>17</v>
      </c>
      <c r="F6" s="31">
        <f t="shared" si="3"/>
        <v>1</v>
      </c>
      <c r="G6" s="31">
        <f t="shared" si="3"/>
        <v>0</v>
      </c>
      <c r="H6" s="31" t="str">
        <f t="shared" si="3"/>
        <v>宮城県　東松島市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72.2</v>
      </c>
      <c r="P6" s="32">
        <f t="shared" si="3"/>
        <v>90.31</v>
      </c>
      <c r="Q6" s="32">
        <f t="shared" si="3"/>
        <v>3232</v>
      </c>
      <c r="R6" s="32">
        <f t="shared" si="3"/>
        <v>40201</v>
      </c>
      <c r="S6" s="32">
        <f t="shared" si="3"/>
        <v>101.36</v>
      </c>
      <c r="T6" s="32">
        <f t="shared" si="3"/>
        <v>396.62</v>
      </c>
      <c r="U6" s="32">
        <f t="shared" si="3"/>
        <v>28981</v>
      </c>
      <c r="V6" s="32">
        <f t="shared" si="3"/>
        <v>6.52</v>
      </c>
      <c r="W6" s="32">
        <f t="shared" si="3"/>
        <v>4444.9399999999996</v>
      </c>
      <c r="X6" s="33">
        <f>IF(X7="",NA(),X7)</f>
        <v>80.69</v>
      </c>
      <c r="Y6" s="33">
        <f t="shared" ref="Y6:AG6" si="4">IF(Y7="",NA(),Y7)</f>
        <v>116.22</v>
      </c>
      <c r="Z6" s="33">
        <f t="shared" si="4"/>
        <v>67.400000000000006</v>
      </c>
      <c r="AA6" s="33">
        <f t="shared" si="4"/>
        <v>82.54</v>
      </c>
      <c r="AB6" s="33">
        <f t="shared" si="4"/>
        <v>79.010000000000005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1583.12</v>
      </c>
      <c r="BF6" s="33">
        <f t="shared" ref="BF6:BN6" si="7">IF(BF7="",NA(),BF7)</f>
        <v>244.81</v>
      </c>
      <c r="BG6" s="33">
        <f t="shared" si="7"/>
        <v>171.77</v>
      </c>
      <c r="BH6" s="33">
        <f t="shared" si="7"/>
        <v>879.84</v>
      </c>
      <c r="BI6" s="33">
        <f t="shared" si="7"/>
        <v>1668.38</v>
      </c>
      <c r="BJ6" s="33">
        <f t="shared" si="7"/>
        <v>1320.98</v>
      </c>
      <c r="BK6" s="33">
        <f t="shared" si="7"/>
        <v>1334.01</v>
      </c>
      <c r="BL6" s="33">
        <f t="shared" si="7"/>
        <v>1273.52</v>
      </c>
      <c r="BM6" s="33">
        <f t="shared" si="7"/>
        <v>1209.95</v>
      </c>
      <c r="BN6" s="33">
        <f t="shared" si="7"/>
        <v>1136.5</v>
      </c>
      <c r="BO6" s="32" t="str">
        <f>IF(BO7="","",IF(BO7="-","【-】","【"&amp;SUBSTITUTE(TEXT(BO7,"#,##0.00"),"-","△")&amp;"】"))</f>
        <v>【776.35】</v>
      </c>
      <c r="BP6" s="33">
        <f>IF(BP7="",NA(),BP7)</f>
        <v>71.709999999999994</v>
      </c>
      <c r="BQ6" s="33">
        <f t="shared" ref="BQ6:BY6" si="8">IF(BQ7="",NA(),BQ7)</f>
        <v>97.93</v>
      </c>
      <c r="BR6" s="33">
        <f t="shared" si="8"/>
        <v>81.12</v>
      </c>
      <c r="BS6" s="33">
        <f t="shared" si="8"/>
        <v>68.75</v>
      </c>
      <c r="BT6" s="33">
        <f t="shared" si="8"/>
        <v>62.18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238.14</v>
      </c>
      <c r="CB6" s="33">
        <f t="shared" ref="CB6:CJ6" si="9">IF(CB7="",NA(),CB7)</f>
        <v>178.36</v>
      </c>
      <c r="CC6" s="33">
        <f t="shared" si="9"/>
        <v>215.91</v>
      </c>
      <c r="CD6" s="33">
        <f t="shared" si="9"/>
        <v>255.64</v>
      </c>
      <c r="CE6" s="33">
        <f t="shared" si="9"/>
        <v>293.60000000000002</v>
      </c>
      <c r="CF6" s="33">
        <f t="shared" si="9"/>
        <v>222.94</v>
      </c>
      <c r="CG6" s="33">
        <f t="shared" si="9"/>
        <v>224.83</v>
      </c>
      <c r="CH6" s="33">
        <f t="shared" si="9"/>
        <v>224.94</v>
      </c>
      <c r="CI6" s="33">
        <f t="shared" si="9"/>
        <v>220.67</v>
      </c>
      <c r="CJ6" s="33">
        <f t="shared" si="9"/>
        <v>217.82</v>
      </c>
      <c r="CK6" s="32" t="str">
        <f>IF(CK7="","",IF(CK7="-","【-】","【"&amp;SUBSTITUTE(TEXT(CK7,"#,##0.00"),"-","△")&amp;"】"))</f>
        <v>【142.28】</v>
      </c>
      <c r="CL6" s="33">
        <f>IF(CL7="",NA(),CL7)</f>
        <v>674.59</v>
      </c>
      <c r="CM6" s="33">
        <f t="shared" ref="CM6:CU6" si="10">IF(CM7="",NA(),CM7)</f>
        <v>750.27</v>
      </c>
      <c r="CN6" s="33">
        <f t="shared" si="10"/>
        <v>777.97</v>
      </c>
      <c r="CO6" s="33">
        <f t="shared" si="10"/>
        <v>833.24</v>
      </c>
      <c r="CP6" s="33">
        <f t="shared" si="10"/>
        <v>870.81</v>
      </c>
      <c r="CQ6" s="33">
        <f t="shared" si="10"/>
        <v>53.07</v>
      </c>
      <c r="CR6" s="33">
        <f t="shared" si="10"/>
        <v>53.79</v>
      </c>
      <c r="CS6" s="33">
        <f t="shared" si="10"/>
        <v>55.41</v>
      </c>
      <c r="CT6" s="33">
        <f t="shared" si="10"/>
        <v>55.81</v>
      </c>
      <c r="CU6" s="33">
        <f t="shared" si="10"/>
        <v>54.44</v>
      </c>
      <c r="CV6" s="32" t="str">
        <f>IF(CV7="","",IF(CV7="-","【-】","【"&amp;SUBSTITUTE(TEXT(CV7,"#,##0.00"),"-","△")&amp;"】"))</f>
        <v>【60.35】</v>
      </c>
      <c r="CW6" s="33">
        <f>IF(CW7="",NA(),CW7)</f>
        <v>75.14</v>
      </c>
      <c r="CX6" s="33">
        <f t="shared" ref="CX6:DF6" si="11">IF(CX7="",NA(),CX7)</f>
        <v>76.77</v>
      </c>
      <c r="CY6" s="33">
        <f t="shared" si="11"/>
        <v>74.75</v>
      </c>
      <c r="CZ6" s="33">
        <f t="shared" si="11"/>
        <v>78.14</v>
      </c>
      <c r="DA6" s="33">
        <f t="shared" si="11"/>
        <v>78.959999999999994</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42145</v>
      </c>
      <c r="D7" s="35">
        <v>47</v>
      </c>
      <c r="E7" s="35">
        <v>17</v>
      </c>
      <c r="F7" s="35">
        <v>1</v>
      </c>
      <c r="G7" s="35">
        <v>0</v>
      </c>
      <c r="H7" s="35" t="s">
        <v>96</v>
      </c>
      <c r="I7" s="35" t="s">
        <v>97</v>
      </c>
      <c r="J7" s="35" t="s">
        <v>98</v>
      </c>
      <c r="K7" s="35" t="s">
        <v>99</v>
      </c>
      <c r="L7" s="35" t="s">
        <v>100</v>
      </c>
      <c r="M7" s="36" t="s">
        <v>101</v>
      </c>
      <c r="N7" s="36" t="s">
        <v>102</v>
      </c>
      <c r="O7" s="36">
        <v>72.2</v>
      </c>
      <c r="P7" s="36">
        <v>90.31</v>
      </c>
      <c r="Q7" s="36">
        <v>3232</v>
      </c>
      <c r="R7" s="36">
        <v>40201</v>
      </c>
      <c r="S7" s="36">
        <v>101.36</v>
      </c>
      <c r="T7" s="36">
        <v>396.62</v>
      </c>
      <c r="U7" s="36">
        <v>28981</v>
      </c>
      <c r="V7" s="36">
        <v>6.52</v>
      </c>
      <c r="W7" s="36">
        <v>4444.9399999999996</v>
      </c>
      <c r="X7" s="36">
        <v>80.69</v>
      </c>
      <c r="Y7" s="36">
        <v>116.22</v>
      </c>
      <c r="Z7" s="36">
        <v>67.400000000000006</v>
      </c>
      <c r="AA7" s="36">
        <v>82.54</v>
      </c>
      <c r="AB7" s="36">
        <v>79.010000000000005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1583.12</v>
      </c>
      <c r="BF7" s="36">
        <v>244.81</v>
      </c>
      <c r="BG7" s="36">
        <v>171.77</v>
      </c>
      <c r="BH7" s="36">
        <v>879.84</v>
      </c>
      <c r="BI7" s="36">
        <v>1668.38</v>
      </c>
      <c r="BJ7" s="36">
        <v>1320.98</v>
      </c>
      <c r="BK7" s="36">
        <v>1334.01</v>
      </c>
      <c r="BL7" s="36">
        <v>1273.52</v>
      </c>
      <c r="BM7" s="36">
        <v>1209.95</v>
      </c>
      <c r="BN7" s="36">
        <v>1136.5</v>
      </c>
      <c r="BO7" s="36">
        <v>776.35</v>
      </c>
      <c r="BP7" s="36">
        <v>71.709999999999994</v>
      </c>
      <c r="BQ7" s="36">
        <v>97.93</v>
      </c>
      <c r="BR7" s="36">
        <v>81.12</v>
      </c>
      <c r="BS7" s="36">
        <v>68.75</v>
      </c>
      <c r="BT7" s="36">
        <v>62.18</v>
      </c>
      <c r="BU7" s="36">
        <v>68.63</v>
      </c>
      <c r="BV7" s="36">
        <v>67.14</v>
      </c>
      <c r="BW7" s="36">
        <v>67.849999999999994</v>
      </c>
      <c r="BX7" s="36">
        <v>69.48</v>
      </c>
      <c r="BY7" s="36">
        <v>71.650000000000006</v>
      </c>
      <c r="BZ7" s="36">
        <v>96.57</v>
      </c>
      <c r="CA7" s="36">
        <v>238.14</v>
      </c>
      <c r="CB7" s="36">
        <v>178.36</v>
      </c>
      <c r="CC7" s="36">
        <v>215.91</v>
      </c>
      <c r="CD7" s="36">
        <v>255.64</v>
      </c>
      <c r="CE7" s="36">
        <v>293.60000000000002</v>
      </c>
      <c r="CF7" s="36">
        <v>222.94</v>
      </c>
      <c r="CG7" s="36">
        <v>224.83</v>
      </c>
      <c r="CH7" s="36">
        <v>224.94</v>
      </c>
      <c r="CI7" s="36">
        <v>220.67</v>
      </c>
      <c r="CJ7" s="36">
        <v>217.82</v>
      </c>
      <c r="CK7" s="36">
        <v>142.28</v>
      </c>
      <c r="CL7" s="36">
        <v>674.59</v>
      </c>
      <c r="CM7" s="36">
        <v>750.27</v>
      </c>
      <c r="CN7" s="36">
        <v>777.97</v>
      </c>
      <c r="CO7" s="36">
        <v>833.24</v>
      </c>
      <c r="CP7" s="36">
        <v>870.81</v>
      </c>
      <c r="CQ7" s="36">
        <v>53.07</v>
      </c>
      <c r="CR7" s="36">
        <v>53.79</v>
      </c>
      <c r="CS7" s="36">
        <v>55.41</v>
      </c>
      <c r="CT7" s="36">
        <v>55.81</v>
      </c>
      <c r="CU7" s="36">
        <v>54.44</v>
      </c>
      <c r="CV7" s="36">
        <v>60.35</v>
      </c>
      <c r="CW7" s="36">
        <v>75.14</v>
      </c>
      <c r="CX7" s="36">
        <v>76.77</v>
      </c>
      <c r="CY7" s="36">
        <v>74.75</v>
      </c>
      <c r="CZ7" s="36">
        <v>78.14</v>
      </c>
      <c r="DA7" s="36">
        <v>78.959999999999994</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2016-02-03T08:47:06Z</dcterms:created>
  <dcterms:modified xsi:type="dcterms:W3CDTF">2016-02-24T08:37:43Z</dcterms:modified>
  <cp:category/>
</cp:coreProperties>
</file>