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S6" i="5"/>
  <c r="AT8" i="4" s="1"/>
  <c r="R6" i="5"/>
  <c r="Q6" i="5"/>
  <c r="P6" i="5"/>
  <c r="O6" i="5"/>
  <c r="P10" i="4" s="1"/>
  <c r="N6" i="5"/>
  <c r="M6" i="5"/>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W10" i="4"/>
  <c r="I10" i="4"/>
  <c r="B10" i="4"/>
  <c r="BB8" i="4"/>
  <c r="AL8" i="4"/>
  <c r="W8" i="4"/>
  <c r="I8" i="4"/>
  <c r="B8" i="4"/>
  <c r="B6" i="4"/>
  <c r="C10" i="5" l="1"/>
  <c r="D10" i="5"/>
  <c r="E10" i="5"/>
  <c r="B10" i="5"/>
</calcChain>
</file>

<file path=xl/sharedStrings.xml><?xml version="1.0" encoding="utf-8"?>
<sst xmlns="http://schemas.openxmlformats.org/spreadsheetml/2006/main" count="231" uniqueCount="110">
  <si>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</si>
  <si>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</si>
  <si>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</si>
  <si>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</si>
  <si>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</si>
  <si>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</si>
  <si>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</si>
  <si>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</si>
  <si>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</si>
  <si>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</si>
  <si>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</si>
  <si>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</si>
  <si>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</si>
  <si>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</si>
  <si>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</si>
  <si>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</si>
  <si>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</si>
  <si>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</si>
  <si>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</si>
  <si>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</si>
  <si>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</si>
  <si>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</si>
  <si>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</si>
  <si>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</si>
  <si>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</si>
  <si>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</si>
  <si>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</si>
  <si>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</si>
  <si>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</si>
  <si>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</si>
  <si>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</si>
  <si>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</si>
  <si>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</si>
  <si>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</si>
  <si>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</si>
  <si>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</si>
  <si>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</si>
  <si>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</si>
  <si>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</si>
  <si>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</si>
  <si>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</si>
  <si>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</si>
  <si>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</si>
  <si>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</si>
  <si>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</si>
  <si>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</si>
  <si>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</si>
  <si>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</si>
  <si>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</si>
  <si>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</si>
  <si>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</si>
  <si>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</si>
  <si>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</si>
  <si>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</si>
  <si>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</si>
  <si>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</si>
  <si>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</si>
  <si>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</si>
  <si>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</si>
  <si>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</si>
  <si>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</si>
  <si>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</si>
  <si>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</si>
  <si>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</si>
  <si>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</si>
  <si>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</si>
  <si>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</si>
  <si>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</si>
  <si>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</si>
  <si>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</si>
  <si>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</si>
  <si>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</si>
  <si>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</si>
  <si>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</si>
  <si>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</si>
  <si>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</si>
  <si>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</si>
  <si>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</si>
  <si>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</si>
  <si>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</si>
  <si>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</si>
  <si>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</si>
  <si>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</si>
  <si>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</si>
  <si>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</si>
  <si>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</si>
  <si>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</si>
  <si>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</si>
  <si>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</si>
  <si>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</si>
  <si>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</si>
  <si>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</si>
  <si>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</si>
  <si>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</si>
  <si>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</si>
  <si>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</si>
  <si>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宮城県　石巻市</t>
  </si>
  <si>
    <t>法非適用</t>
  </si>
  <si>
    <t>下水道事業</t>
  </si>
  <si>
    <t>特定地域生活排水処理</t>
  </si>
  <si>
    <t>K3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</si>
  <si>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</si>
  <si>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</si>
  <si>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</si>
  <si>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</si>
  <si>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</si>
  <si>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</si>
  <si>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</si>
  <si>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今後、施設の老朽化等に対応するためには、経営基盤の強化や有収水量の確保、維持管理の効率化及び使用料の適正化は必須であり、これらを的確に取り組むためには、公営企業が自らの損益・資産等を正確に把握することが必要であり、公営企業会計の導入が求められる。
　公営企業会計の導入に当たっては、平成27年度から平成31年度までの５年間で取り組むことが総務省から要請されているため、現在平成32年度の開始を目途に、その準備作業を進めている。</t>
    <rPh sb="185" eb="187">
      <t>ゲンザイ</t>
    </rPh>
    <rPh sb="187" eb="189">
      <t>ヘイセイ</t>
    </rPh>
    <rPh sb="191" eb="193">
      <t>ネンド</t>
    </rPh>
    <rPh sb="194" eb="196">
      <t>カイシ</t>
    </rPh>
    <rPh sb="197" eb="199">
      <t>モクト</t>
    </rPh>
    <rPh sb="208" eb="209">
      <t>スス</t>
    </rPh>
    <phoneticPr fontId="4"/>
  </si>
  <si>
    <t>　全ての項目において、おおむね良好といえる。しかし、東日本大震災により一部が被災したため、設置基数が大幅に減少したことから、普及率が伸び悩んでいるのが課題となっている。
　また、防災集団移転事業等の他事業の遅れによる影響で普及率が低下しているのも課題の一つである。
　経費回収率については、震災により維持管理費が増加しているものの、利用者のほとんどが被災者のため、状況を鑑み使用料の改定増を先送りしているためである。
　水洗化率及び施設利用率については、震災により防災集団移転等の建設事業増により計画を見直したが、まだ完成していないため伸び悩んでいるのが現状である。
　以上のような理由から、収益的収支比率が100%未満となっていると考えられる。
　以上のことを踏まえ、積極的な地方公営企業法の適用等により経理内容を明確化するとともに、使用料水準をより適正化し、経営の安定化に努める必要がある。
　なお、使用料は徹底した効率化・合理化がなされていることを前提に設定されるものであることから、建設費・維持管理費のより一層の削減に努める必要があると考えられる。</t>
    <rPh sb="1" eb="2">
      <t>スベ</t>
    </rPh>
    <rPh sb="4" eb="6">
      <t>コウモク</t>
    </rPh>
    <rPh sb="15" eb="17">
      <t>リョウコウ</t>
    </rPh>
    <rPh sb="26" eb="27">
      <t>ヒガシ</t>
    </rPh>
    <rPh sb="27" eb="29">
      <t>ニホン</t>
    </rPh>
    <rPh sb="29" eb="32">
      <t>ダイシンサイ</t>
    </rPh>
    <rPh sb="35" eb="37">
      <t>イチブ</t>
    </rPh>
    <rPh sb="38" eb="40">
      <t>ヒサイ</t>
    </rPh>
    <rPh sb="45" eb="47">
      <t>セッチ</t>
    </rPh>
    <rPh sb="47" eb="49">
      <t>キスウ</t>
    </rPh>
    <rPh sb="50" eb="52">
      <t>オオハバ</t>
    </rPh>
    <rPh sb="53" eb="55">
      <t>ゲンショウ</t>
    </rPh>
    <rPh sb="62" eb="64">
      <t>フキュウ</t>
    </rPh>
    <rPh sb="64" eb="65">
      <t>リツ</t>
    </rPh>
    <rPh sb="66" eb="67">
      <t>ノ</t>
    </rPh>
    <rPh sb="68" eb="69">
      <t>ナヤ</t>
    </rPh>
    <rPh sb="75" eb="77">
      <t>カダイ</t>
    </rPh>
    <rPh sb="89" eb="91">
      <t>ボウサイ</t>
    </rPh>
    <rPh sb="91" eb="93">
      <t>シュウダン</t>
    </rPh>
    <rPh sb="93" eb="95">
      <t>イテン</t>
    </rPh>
    <rPh sb="95" eb="97">
      <t>ジギョウ</t>
    </rPh>
    <rPh sb="97" eb="98">
      <t>トウ</t>
    </rPh>
    <rPh sb="99" eb="100">
      <t>タ</t>
    </rPh>
    <rPh sb="100" eb="102">
      <t>ジギョウ</t>
    </rPh>
    <rPh sb="103" eb="104">
      <t>オク</t>
    </rPh>
    <rPh sb="108" eb="110">
      <t>エイキョウ</t>
    </rPh>
    <rPh sb="111" eb="113">
      <t>フキュウ</t>
    </rPh>
    <rPh sb="113" eb="114">
      <t>リツ</t>
    </rPh>
    <rPh sb="115" eb="117">
      <t>テイカ</t>
    </rPh>
    <rPh sb="123" eb="125">
      <t>カダイ</t>
    </rPh>
    <rPh sb="126" eb="127">
      <t>ヒト</t>
    </rPh>
    <rPh sb="216" eb="217">
      <t>オヨ</t>
    </rPh>
    <rPh sb="218" eb="220">
      <t>シセツ</t>
    </rPh>
    <rPh sb="220" eb="223">
      <t>リヨウリツ</t>
    </rPh>
    <rPh sb="234" eb="236">
      <t>ボウサイ</t>
    </rPh>
    <rPh sb="236" eb="238">
      <t>シュウダン</t>
    </rPh>
    <rPh sb="238" eb="240">
      <t>イテン</t>
    </rPh>
    <rPh sb="329" eb="331">
      <t>イジョウ</t>
    </rPh>
    <rPh sb="335" eb="336">
      <t>フ</t>
    </rPh>
    <rPh sb="339" eb="342">
      <t>セッキョクテキ</t>
    </rPh>
    <rPh sb="343" eb="345">
      <t>チホウ</t>
    </rPh>
    <rPh sb="345" eb="347">
      <t>コウエイ</t>
    </rPh>
    <rPh sb="347" eb="349">
      <t>キギョウ</t>
    </rPh>
    <rPh sb="349" eb="350">
      <t>ホウ</t>
    </rPh>
    <rPh sb="351" eb="353">
      <t>テキヨウ</t>
    </rPh>
    <rPh sb="353" eb="354">
      <t>トウ</t>
    </rPh>
    <rPh sb="357" eb="359">
      <t>ケイリ</t>
    </rPh>
    <rPh sb="359" eb="361">
      <t>ナイヨウ</t>
    </rPh>
    <rPh sb="362" eb="365">
      <t>メイカクカ</t>
    </rPh>
    <rPh sb="372" eb="375">
      <t>シヨウリョウ</t>
    </rPh>
    <rPh sb="375" eb="377">
      <t>スイジュン</t>
    </rPh>
    <rPh sb="380" eb="383">
      <t>テキセイカ</t>
    </rPh>
    <rPh sb="385" eb="387">
      <t>ケイエイ</t>
    </rPh>
    <rPh sb="388" eb="391">
      <t>アンテイカ</t>
    </rPh>
    <rPh sb="392" eb="393">
      <t>ツト</t>
    </rPh>
    <rPh sb="395" eb="397">
      <t>ヒツヨウ</t>
    </rPh>
    <rPh sb="406" eb="409">
      <t>シヨウリョウ</t>
    </rPh>
    <rPh sb="410" eb="412">
      <t>テッテイ</t>
    </rPh>
    <rPh sb="414" eb="417">
      <t>コウリツカ</t>
    </rPh>
    <rPh sb="418" eb="421">
      <t>ゴウリカ</t>
    </rPh>
    <rPh sb="431" eb="433">
      <t>ゼンテイ</t>
    </rPh>
    <rPh sb="434" eb="436">
      <t>セッテイ</t>
    </rPh>
    <rPh sb="449" eb="451">
      <t>ケンセツ</t>
    </rPh>
    <rPh sb="451" eb="452">
      <t>ヒ</t>
    </rPh>
    <rPh sb="453" eb="455">
      <t>イジ</t>
    </rPh>
    <rPh sb="455" eb="458">
      <t>カンリヒ</t>
    </rPh>
    <rPh sb="461" eb="463">
      <t>イッソウ</t>
    </rPh>
    <rPh sb="464" eb="466">
      <t>サクゲン</t>
    </rPh>
    <rPh sb="467" eb="468">
      <t>ツト</t>
    </rPh>
    <rPh sb="470" eb="472">
      <t>ヒツヨウ</t>
    </rPh>
    <rPh sb="476" eb="477">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</si>
</sst>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8463616"/>
        <c:axId val="108465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108463616"/>
        <c:axId val="108465536"/>
      </c:lineChart>
      <c:dateAx>
        <c:axId val="108463616"/>
        <c:scaling>
          <c:orientation val="minMax"/>
        </c:scaling>
        <c:delete val="1"/>
        <c:axPos val="b"/>
        <c:numFmt formatCode="ge" sourceLinked="1"/>
        <c:majorTickMark val="none"/>
        <c:minorTickMark val="none"/>
        <c:tickLblPos val="none"/>
        <c:crossAx val="108465536"/>
        <c:crosses val="autoZero"/>
        <c:auto val="1"/>
        <c:lblOffset val="100"/>
        <c:baseTimeUnit val="years"/>
      </c:dateAx>
      <c:valAx>
        <c:axId val="108465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463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51.05</c:v>
                </c:pt>
                <c:pt idx="1">
                  <c:v>32.46</c:v>
                </c:pt>
                <c:pt idx="2">
                  <c:v>32.43</c:v>
                </c:pt>
                <c:pt idx="3">
                  <c:v>34.57</c:v>
                </c:pt>
                <c:pt idx="4">
                  <c:v>32.32</c:v>
                </c:pt>
              </c:numCache>
            </c:numRef>
          </c:val>
        </c:ser>
        <c:dLbls>
          <c:showLegendKey val="0"/>
          <c:showVal val="0"/>
          <c:showCatName val="0"/>
          <c:showSerName val="0"/>
          <c:showPercent val="0"/>
          <c:showBubbleSize val="0"/>
        </c:dLbls>
        <c:gapWidth val="150"/>
        <c:axId val="119543680"/>
        <c:axId val="119545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57.53</c:v>
                </c:pt>
                <c:pt idx="1">
                  <c:v>60.03</c:v>
                </c:pt>
                <c:pt idx="2">
                  <c:v>61.93</c:v>
                </c:pt>
                <c:pt idx="3">
                  <c:v>58.06</c:v>
                </c:pt>
                <c:pt idx="4">
                  <c:v>59.08</c:v>
                </c:pt>
              </c:numCache>
            </c:numRef>
          </c:val>
          <c:smooth val="0"/>
        </c:ser>
        <c:dLbls>
          <c:showLegendKey val="0"/>
          <c:showVal val="0"/>
          <c:showCatName val="0"/>
          <c:showSerName val="0"/>
          <c:showPercent val="0"/>
          <c:showBubbleSize val="0"/>
        </c:dLbls>
        <c:marker val="1"/>
        <c:smooth val="0"/>
        <c:axId val="119543680"/>
        <c:axId val="119545856"/>
      </c:lineChart>
      <c:dateAx>
        <c:axId val="119543680"/>
        <c:scaling>
          <c:orientation val="minMax"/>
        </c:scaling>
        <c:delete val="1"/>
        <c:axPos val="b"/>
        <c:numFmt formatCode="ge" sourceLinked="1"/>
        <c:majorTickMark val="none"/>
        <c:minorTickMark val="none"/>
        <c:tickLblPos val="none"/>
        <c:crossAx val="119545856"/>
        <c:crosses val="autoZero"/>
        <c:auto val="1"/>
        <c:lblOffset val="100"/>
        <c:baseTimeUnit val="years"/>
      </c:dateAx>
      <c:valAx>
        <c:axId val="119545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543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83.22</c:v>
                </c:pt>
                <c:pt idx="1">
                  <c:v>48.44</c:v>
                </c:pt>
                <c:pt idx="2">
                  <c:v>50.49</c:v>
                </c:pt>
                <c:pt idx="3">
                  <c:v>50.17</c:v>
                </c:pt>
                <c:pt idx="4">
                  <c:v>56.73</c:v>
                </c:pt>
              </c:numCache>
            </c:numRef>
          </c:val>
        </c:ser>
        <c:dLbls>
          <c:showLegendKey val="0"/>
          <c:showVal val="0"/>
          <c:showCatName val="0"/>
          <c:showSerName val="0"/>
          <c:showPercent val="0"/>
          <c:showBubbleSize val="0"/>
        </c:dLbls>
        <c:gapWidth val="150"/>
        <c:axId val="119584256"/>
        <c:axId val="119586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76.78</c:v>
                </c:pt>
                <c:pt idx="1">
                  <c:v>76.8</c:v>
                </c:pt>
                <c:pt idx="2">
                  <c:v>77.25</c:v>
                </c:pt>
                <c:pt idx="3">
                  <c:v>75.790000000000006</c:v>
                </c:pt>
                <c:pt idx="4">
                  <c:v>77.12</c:v>
                </c:pt>
              </c:numCache>
            </c:numRef>
          </c:val>
          <c:smooth val="0"/>
        </c:ser>
        <c:dLbls>
          <c:showLegendKey val="0"/>
          <c:showVal val="0"/>
          <c:showCatName val="0"/>
          <c:showSerName val="0"/>
          <c:showPercent val="0"/>
          <c:showBubbleSize val="0"/>
        </c:dLbls>
        <c:marker val="1"/>
        <c:smooth val="0"/>
        <c:axId val="119584256"/>
        <c:axId val="119586176"/>
      </c:lineChart>
      <c:dateAx>
        <c:axId val="119584256"/>
        <c:scaling>
          <c:orientation val="minMax"/>
        </c:scaling>
        <c:delete val="1"/>
        <c:axPos val="b"/>
        <c:numFmt formatCode="ge" sourceLinked="1"/>
        <c:majorTickMark val="none"/>
        <c:minorTickMark val="none"/>
        <c:tickLblPos val="none"/>
        <c:crossAx val="119586176"/>
        <c:crosses val="autoZero"/>
        <c:auto val="1"/>
        <c:lblOffset val="100"/>
        <c:baseTimeUnit val="years"/>
      </c:dateAx>
      <c:valAx>
        <c:axId val="119586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584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88.55</c:v>
                </c:pt>
                <c:pt idx="1">
                  <c:v>85.66</c:v>
                </c:pt>
                <c:pt idx="2">
                  <c:v>75.73</c:v>
                </c:pt>
                <c:pt idx="3">
                  <c:v>86.02</c:v>
                </c:pt>
                <c:pt idx="4">
                  <c:v>87.54</c:v>
                </c:pt>
              </c:numCache>
            </c:numRef>
          </c:val>
        </c:ser>
        <c:dLbls>
          <c:showLegendKey val="0"/>
          <c:showVal val="0"/>
          <c:showCatName val="0"/>
          <c:showSerName val="0"/>
          <c:showPercent val="0"/>
          <c:showBubbleSize val="0"/>
        </c:dLbls>
        <c:gapWidth val="150"/>
        <c:axId val="108504192"/>
        <c:axId val="108506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8504192"/>
        <c:axId val="108506112"/>
      </c:lineChart>
      <c:dateAx>
        <c:axId val="108504192"/>
        <c:scaling>
          <c:orientation val="minMax"/>
        </c:scaling>
        <c:delete val="1"/>
        <c:axPos val="b"/>
        <c:numFmt formatCode="ge" sourceLinked="1"/>
        <c:majorTickMark val="none"/>
        <c:minorTickMark val="none"/>
        <c:tickLblPos val="none"/>
        <c:crossAx val="108506112"/>
        <c:crosses val="autoZero"/>
        <c:auto val="1"/>
        <c:lblOffset val="100"/>
        <c:baseTimeUnit val="years"/>
      </c:dateAx>
      <c:valAx>
        <c:axId val="108506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504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3902336"/>
        <c:axId val="113904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3902336"/>
        <c:axId val="113904256"/>
      </c:lineChart>
      <c:dateAx>
        <c:axId val="113902336"/>
        <c:scaling>
          <c:orientation val="minMax"/>
        </c:scaling>
        <c:delete val="1"/>
        <c:axPos val="b"/>
        <c:numFmt formatCode="ge" sourceLinked="1"/>
        <c:majorTickMark val="none"/>
        <c:minorTickMark val="none"/>
        <c:tickLblPos val="none"/>
        <c:crossAx val="113904256"/>
        <c:crosses val="autoZero"/>
        <c:auto val="1"/>
        <c:lblOffset val="100"/>
        <c:baseTimeUnit val="years"/>
      </c:dateAx>
      <c:valAx>
        <c:axId val="113904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902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3947008"/>
        <c:axId val="113948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3947008"/>
        <c:axId val="113948928"/>
      </c:lineChart>
      <c:dateAx>
        <c:axId val="113947008"/>
        <c:scaling>
          <c:orientation val="minMax"/>
        </c:scaling>
        <c:delete val="1"/>
        <c:axPos val="b"/>
        <c:numFmt formatCode="ge" sourceLinked="1"/>
        <c:majorTickMark val="none"/>
        <c:minorTickMark val="none"/>
        <c:tickLblPos val="none"/>
        <c:crossAx val="113948928"/>
        <c:crosses val="autoZero"/>
        <c:auto val="1"/>
        <c:lblOffset val="100"/>
        <c:baseTimeUnit val="years"/>
      </c:dateAx>
      <c:valAx>
        <c:axId val="113948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947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4038656"/>
        <c:axId val="114049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4038656"/>
        <c:axId val="114049024"/>
      </c:lineChart>
      <c:dateAx>
        <c:axId val="114038656"/>
        <c:scaling>
          <c:orientation val="minMax"/>
        </c:scaling>
        <c:delete val="1"/>
        <c:axPos val="b"/>
        <c:numFmt formatCode="ge" sourceLinked="1"/>
        <c:majorTickMark val="none"/>
        <c:minorTickMark val="none"/>
        <c:tickLblPos val="none"/>
        <c:crossAx val="114049024"/>
        <c:crosses val="autoZero"/>
        <c:auto val="1"/>
        <c:lblOffset val="100"/>
        <c:baseTimeUnit val="years"/>
      </c:dateAx>
      <c:valAx>
        <c:axId val="114049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038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4079616"/>
        <c:axId val="114089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4079616"/>
        <c:axId val="114089984"/>
      </c:lineChart>
      <c:dateAx>
        <c:axId val="114079616"/>
        <c:scaling>
          <c:orientation val="minMax"/>
        </c:scaling>
        <c:delete val="1"/>
        <c:axPos val="b"/>
        <c:numFmt formatCode="ge" sourceLinked="1"/>
        <c:majorTickMark val="none"/>
        <c:minorTickMark val="none"/>
        <c:tickLblPos val="none"/>
        <c:crossAx val="114089984"/>
        <c:crosses val="autoZero"/>
        <c:auto val="1"/>
        <c:lblOffset val="100"/>
        <c:baseTimeUnit val="years"/>
      </c:dateAx>
      <c:valAx>
        <c:axId val="114089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079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12.38</c:v>
                </c:pt>
                <c:pt idx="1">
                  <c:v>0.03</c:v>
                </c:pt>
                <c:pt idx="2">
                  <c:v>0.03</c:v>
                </c:pt>
                <c:pt idx="3">
                  <c:v>0.03</c:v>
                </c:pt>
                <c:pt idx="4">
                  <c:v>0.04</c:v>
                </c:pt>
              </c:numCache>
            </c:numRef>
          </c:val>
        </c:ser>
        <c:dLbls>
          <c:showLegendKey val="0"/>
          <c:showVal val="0"/>
          <c:showCatName val="0"/>
          <c:showSerName val="0"/>
          <c:showPercent val="0"/>
          <c:showBubbleSize val="0"/>
        </c:dLbls>
        <c:gapWidth val="150"/>
        <c:axId val="119410048"/>
        <c:axId val="119428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442.18</c:v>
                </c:pt>
                <c:pt idx="1">
                  <c:v>421.01</c:v>
                </c:pt>
                <c:pt idx="2">
                  <c:v>430.64</c:v>
                </c:pt>
                <c:pt idx="3">
                  <c:v>446.63</c:v>
                </c:pt>
                <c:pt idx="4">
                  <c:v>416.91</c:v>
                </c:pt>
              </c:numCache>
            </c:numRef>
          </c:val>
          <c:smooth val="0"/>
        </c:ser>
        <c:dLbls>
          <c:showLegendKey val="0"/>
          <c:showVal val="0"/>
          <c:showCatName val="0"/>
          <c:showSerName val="0"/>
          <c:showPercent val="0"/>
          <c:showBubbleSize val="0"/>
        </c:dLbls>
        <c:marker val="1"/>
        <c:smooth val="0"/>
        <c:axId val="119410048"/>
        <c:axId val="119428608"/>
      </c:lineChart>
      <c:dateAx>
        <c:axId val="119410048"/>
        <c:scaling>
          <c:orientation val="minMax"/>
        </c:scaling>
        <c:delete val="1"/>
        <c:axPos val="b"/>
        <c:numFmt formatCode="ge" sourceLinked="1"/>
        <c:majorTickMark val="none"/>
        <c:minorTickMark val="none"/>
        <c:tickLblPos val="none"/>
        <c:crossAx val="119428608"/>
        <c:crosses val="autoZero"/>
        <c:auto val="1"/>
        <c:lblOffset val="100"/>
        <c:baseTimeUnit val="years"/>
      </c:dateAx>
      <c:valAx>
        <c:axId val="119428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410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61.5</c:v>
                </c:pt>
                <c:pt idx="1">
                  <c:v>25.98</c:v>
                </c:pt>
                <c:pt idx="2">
                  <c:v>48.47</c:v>
                </c:pt>
                <c:pt idx="3">
                  <c:v>44.5</c:v>
                </c:pt>
                <c:pt idx="4">
                  <c:v>40.64</c:v>
                </c:pt>
              </c:numCache>
            </c:numRef>
          </c:val>
        </c:ser>
        <c:dLbls>
          <c:showLegendKey val="0"/>
          <c:showVal val="0"/>
          <c:showCatName val="0"/>
          <c:showSerName val="0"/>
          <c:showPercent val="0"/>
          <c:showBubbleSize val="0"/>
        </c:dLbls>
        <c:gapWidth val="150"/>
        <c:axId val="119467008"/>
        <c:axId val="119481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61.59</c:v>
                </c:pt>
                <c:pt idx="1">
                  <c:v>58.98</c:v>
                </c:pt>
                <c:pt idx="2">
                  <c:v>58.78</c:v>
                </c:pt>
                <c:pt idx="3">
                  <c:v>58.53</c:v>
                </c:pt>
                <c:pt idx="4">
                  <c:v>57.93</c:v>
                </c:pt>
              </c:numCache>
            </c:numRef>
          </c:val>
          <c:smooth val="0"/>
        </c:ser>
        <c:dLbls>
          <c:showLegendKey val="0"/>
          <c:showVal val="0"/>
          <c:showCatName val="0"/>
          <c:showSerName val="0"/>
          <c:showPercent val="0"/>
          <c:showBubbleSize val="0"/>
        </c:dLbls>
        <c:marker val="1"/>
        <c:smooth val="0"/>
        <c:axId val="119467008"/>
        <c:axId val="119481472"/>
      </c:lineChart>
      <c:dateAx>
        <c:axId val="119467008"/>
        <c:scaling>
          <c:orientation val="minMax"/>
        </c:scaling>
        <c:delete val="1"/>
        <c:axPos val="b"/>
        <c:numFmt formatCode="ge" sourceLinked="1"/>
        <c:majorTickMark val="none"/>
        <c:minorTickMark val="none"/>
        <c:tickLblPos val="none"/>
        <c:crossAx val="119481472"/>
        <c:crosses val="autoZero"/>
        <c:auto val="1"/>
        <c:lblOffset val="100"/>
        <c:baseTimeUnit val="years"/>
      </c:dateAx>
      <c:valAx>
        <c:axId val="119481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467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270.83</c:v>
                </c:pt>
                <c:pt idx="1">
                  <c:v>696.71</c:v>
                </c:pt>
                <c:pt idx="2">
                  <c:v>378.54</c:v>
                </c:pt>
                <c:pt idx="3">
                  <c:v>403.12</c:v>
                </c:pt>
                <c:pt idx="4">
                  <c:v>452.93</c:v>
                </c:pt>
              </c:numCache>
            </c:numRef>
          </c:val>
        </c:ser>
        <c:dLbls>
          <c:showLegendKey val="0"/>
          <c:showVal val="0"/>
          <c:showCatName val="0"/>
          <c:showSerName val="0"/>
          <c:showPercent val="0"/>
          <c:showBubbleSize val="0"/>
        </c:dLbls>
        <c:gapWidth val="150"/>
        <c:axId val="119490816"/>
        <c:axId val="119509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242.92</c:v>
                </c:pt>
                <c:pt idx="1">
                  <c:v>253.84</c:v>
                </c:pt>
                <c:pt idx="2">
                  <c:v>257.02999999999997</c:v>
                </c:pt>
                <c:pt idx="3">
                  <c:v>266.57</c:v>
                </c:pt>
                <c:pt idx="4">
                  <c:v>276.93</c:v>
                </c:pt>
              </c:numCache>
            </c:numRef>
          </c:val>
          <c:smooth val="0"/>
        </c:ser>
        <c:dLbls>
          <c:showLegendKey val="0"/>
          <c:showVal val="0"/>
          <c:showCatName val="0"/>
          <c:showSerName val="0"/>
          <c:showPercent val="0"/>
          <c:showBubbleSize val="0"/>
        </c:dLbls>
        <c:marker val="1"/>
        <c:smooth val="0"/>
        <c:axId val="119490816"/>
        <c:axId val="119509376"/>
      </c:lineChart>
      <c:dateAx>
        <c:axId val="119490816"/>
        <c:scaling>
          <c:orientation val="minMax"/>
        </c:scaling>
        <c:delete val="1"/>
        <c:axPos val="b"/>
        <c:numFmt formatCode="ge" sourceLinked="1"/>
        <c:majorTickMark val="none"/>
        <c:minorTickMark val="none"/>
        <c:tickLblPos val="none"/>
        <c:crossAx val="119509376"/>
        <c:crosses val="autoZero"/>
        <c:auto val="1"/>
        <c:lblOffset val="100"/>
        <c:baseTimeUnit val="years"/>
      </c:dateAx>
      <c:valAx>
        <c:axId val="119509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490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【375.36】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【81.06】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【57.75】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【267.61】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【60.44】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70" zoomScaleNormal="7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宮城県　石巻市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特定地域生活排水処理</v>
      </c>
      <c r="Q8" s="70"/>
      <c r="R8" s="70"/>
      <c r="S8" s="70"/>
      <c r="T8" s="70"/>
      <c r="U8" s="70"/>
      <c r="V8" s="70"/>
      <c r="W8" s="70" t="str">
        <f>データ!L6</f>
        <v>K3</v>
      </c>
      <c r="X8" s="70"/>
      <c r="Y8" s="70"/>
      <c r="Z8" s="70"/>
      <c r="AA8" s="70"/>
      <c r="AB8" s="70"/>
      <c r="AC8" s="70"/>
      <c r="AD8" s="3"/>
      <c r="AE8" s="3"/>
      <c r="AF8" s="3"/>
      <c r="AG8" s="3"/>
      <c r="AH8" s="3"/>
      <c r="AI8" s="3"/>
      <c r="AJ8" s="3"/>
      <c r="AK8" s="3"/>
      <c r="AL8" s="64">
        <f>データ!R6</f>
        <v>149874</v>
      </c>
      <c r="AM8" s="64"/>
      <c r="AN8" s="64"/>
      <c r="AO8" s="64"/>
      <c r="AP8" s="64"/>
      <c r="AQ8" s="64"/>
      <c r="AR8" s="64"/>
      <c r="AS8" s="64"/>
      <c r="AT8" s="63">
        <f>データ!S6</f>
        <v>554.5</v>
      </c>
      <c r="AU8" s="63"/>
      <c r="AV8" s="63"/>
      <c r="AW8" s="63"/>
      <c r="AX8" s="63"/>
      <c r="AY8" s="63"/>
      <c r="AZ8" s="63"/>
      <c r="BA8" s="63"/>
      <c r="BB8" s="63">
        <f>データ!T6</f>
        <v>270.29000000000002</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0.9</v>
      </c>
      <c r="Q10" s="63"/>
      <c r="R10" s="63"/>
      <c r="S10" s="63"/>
      <c r="T10" s="63"/>
      <c r="U10" s="63"/>
      <c r="V10" s="63"/>
      <c r="W10" s="63">
        <f>データ!P6</f>
        <v>100</v>
      </c>
      <c r="X10" s="63"/>
      <c r="Y10" s="63"/>
      <c r="Z10" s="63"/>
      <c r="AA10" s="63"/>
      <c r="AB10" s="63"/>
      <c r="AC10" s="63"/>
      <c r="AD10" s="64">
        <f>データ!Q6</f>
        <v>3510</v>
      </c>
      <c r="AE10" s="64"/>
      <c r="AF10" s="64"/>
      <c r="AG10" s="64"/>
      <c r="AH10" s="64"/>
      <c r="AI10" s="64"/>
      <c r="AJ10" s="64"/>
      <c r="AK10" s="2"/>
      <c r="AL10" s="64">
        <f>データ!U6</f>
        <v>1345</v>
      </c>
      <c r="AM10" s="64"/>
      <c r="AN10" s="64"/>
      <c r="AO10" s="64"/>
      <c r="AP10" s="64"/>
      <c r="AQ10" s="64"/>
      <c r="AR10" s="64"/>
      <c r="AS10" s="64"/>
      <c r="AT10" s="63">
        <f>データ!V6</f>
        <v>0.25</v>
      </c>
      <c r="AU10" s="63"/>
      <c r="AV10" s="63"/>
      <c r="AW10" s="63"/>
      <c r="AX10" s="63"/>
      <c r="AY10" s="63"/>
      <c r="AZ10" s="63"/>
      <c r="BA10" s="63"/>
      <c r="BB10" s="63">
        <f>データ!W6</f>
        <v>5380</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109</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108</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CN1" workbookViewId="0">
      <selection activeCell="CR13" sqref="CR13"/>
    </sheetView>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42021</v>
      </c>
      <c r="D6" s="31">
        <f t="shared" si="3"/>
        <v>47</v>
      </c>
      <c r="E6" s="31">
        <f t="shared" si="3"/>
        <v>18</v>
      </c>
      <c r="F6" s="31">
        <f t="shared" si="3"/>
        <v>0</v>
      </c>
      <c r="G6" s="31">
        <f t="shared" si="3"/>
        <v>0</v>
      </c>
      <c r="H6" s="31" t="str">
        <f t="shared" si="3"/>
        <v>宮城県　石巻市</v>
      </c>
      <c r="I6" s="31" t="str">
        <f t="shared" si="3"/>
        <v>法非適用</v>
      </c>
      <c r="J6" s="31" t="str">
        <f t="shared" si="3"/>
        <v>下水道事業</v>
      </c>
      <c r="K6" s="31" t="str">
        <f t="shared" si="3"/>
        <v>特定地域生活排水処理</v>
      </c>
      <c r="L6" s="31" t="str">
        <f t="shared" si="3"/>
        <v>K3</v>
      </c>
      <c r="M6" s="32" t="str">
        <f t="shared" si="3"/>
        <v>-</v>
      </c>
      <c r="N6" s="32" t="str">
        <f t="shared" si="3"/>
        <v>該当数値なし</v>
      </c>
      <c r="O6" s="32">
        <f t="shared" si="3"/>
        <v>0.9</v>
      </c>
      <c r="P6" s="32">
        <f t="shared" si="3"/>
        <v>100</v>
      </c>
      <c r="Q6" s="32">
        <f t="shared" si="3"/>
        <v>3510</v>
      </c>
      <c r="R6" s="32">
        <f t="shared" si="3"/>
        <v>149874</v>
      </c>
      <c r="S6" s="32">
        <f t="shared" si="3"/>
        <v>554.5</v>
      </c>
      <c r="T6" s="32">
        <f t="shared" si="3"/>
        <v>270.29000000000002</v>
      </c>
      <c r="U6" s="32">
        <f t="shared" si="3"/>
        <v>1345</v>
      </c>
      <c r="V6" s="32">
        <f t="shared" si="3"/>
        <v>0.25</v>
      </c>
      <c r="W6" s="32">
        <f t="shared" si="3"/>
        <v>5380</v>
      </c>
      <c r="X6" s="33">
        <f>IF(X7="",NA(),X7)</f>
        <v>88.55</v>
      </c>
      <c r="Y6" s="33">
        <f t="shared" ref="Y6:AG6" si="4">IF(Y7="",NA(),Y7)</f>
        <v>85.66</v>
      </c>
      <c r="Z6" s="33">
        <f t="shared" si="4"/>
        <v>75.73</v>
      </c>
      <c r="AA6" s="33">
        <f t="shared" si="4"/>
        <v>86.02</v>
      </c>
      <c r="AB6" s="33">
        <f t="shared" si="4"/>
        <v>87.54</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12.38</v>
      </c>
      <c r="BF6" s="33">
        <f t="shared" ref="BF6:BN6" si="7">IF(BF7="",NA(),BF7)</f>
        <v>0.03</v>
      </c>
      <c r="BG6" s="33">
        <f t="shared" si="7"/>
        <v>0.03</v>
      </c>
      <c r="BH6" s="33">
        <f t="shared" si="7"/>
        <v>0.03</v>
      </c>
      <c r="BI6" s="33">
        <f t="shared" si="7"/>
        <v>0.04</v>
      </c>
      <c r="BJ6" s="33">
        <f t="shared" si="7"/>
        <v>442.18</v>
      </c>
      <c r="BK6" s="33">
        <f t="shared" si="7"/>
        <v>421.01</v>
      </c>
      <c r="BL6" s="33">
        <f t="shared" si="7"/>
        <v>430.64</v>
      </c>
      <c r="BM6" s="33">
        <f t="shared" si="7"/>
        <v>446.63</v>
      </c>
      <c r="BN6" s="33">
        <f t="shared" si="7"/>
        <v>416.91</v>
      </c>
      <c r="BO6" s="32" t="str">
        <f>IF(BO7="","",IF(BO7="-","【-】","【"&amp;SUBSTITUTE(TEXT(BO7,"#,##0.00"),"-","△")&amp;"】"))</f>
        <v>【375.36】</v>
      </c>
      <c r="BP6" s="33">
        <f>IF(BP7="",NA(),BP7)</f>
        <v>61.5</v>
      </c>
      <c r="BQ6" s="33">
        <f t="shared" ref="BQ6:BY6" si="8">IF(BQ7="",NA(),BQ7)</f>
        <v>25.98</v>
      </c>
      <c r="BR6" s="33">
        <f t="shared" si="8"/>
        <v>48.47</v>
      </c>
      <c r="BS6" s="33">
        <f t="shared" si="8"/>
        <v>44.5</v>
      </c>
      <c r="BT6" s="33">
        <f t="shared" si="8"/>
        <v>40.64</v>
      </c>
      <c r="BU6" s="33">
        <f t="shared" si="8"/>
        <v>61.59</v>
      </c>
      <c r="BV6" s="33">
        <f t="shared" si="8"/>
        <v>58.98</v>
      </c>
      <c r="BW6" s="33">
        <f t="shared" si="8"/>
        <v>58.78</v>
      </c>
      <c r="BX6" s="33">
        <f t="shared" si="8"/>
        <v>58.53</v>
      </c>
      <c r="BY6" s="33">
        <f t="shared" si="8"/>
        <v>57.93</v>
      </c>
      <c r="BZ6" s="32" t="str">
        <f>IF(BZ7="","",IF(BZ7="-","【-】","【"&amp;SUBSTITUTE(TEXT(BZ7,"#,##0.00"),"-","△")&amp;"】"))</f>
        <v>【60.44】</v>
      </c>
      <c r="CA6" s="33">
        <f>IF(CA7="",NA(),CA7)</f>
        <v>270.83</v>
      </c>
      <c r="CB6" s="33">
        <f t="shared" ref="CB6:CJ6" si="9">IF(CB7="",NA(),CB7)</f>
        <v>696.71</v>
      </c>
      <c r="CC6" s="33">
        <f t="shared" si="9"/>
        <v>378.54</v>
      </c>
      <c r="CD6" s="33">
        <f t="shared" si="9"/>
        <v>403.12</v>
      </c>
      <c r="CE6" s="33">
        <f t="shared" si="9"/>
        <v>452.93</v>
      </c>
      <c r="CF6" s="33">
        <f t="shared" si="9"/>
        <v>242.92</v>
      </c>
      <c r="CG6" s="33">
        <f t="shared" si="9"/>
        <v>253.84</v>
      </c>
      <c r="CH6" s="33">
        <f t="shared" si="9"/>
        <v>257.02999999999997</v>
      </c>
      <c r="CI6" s="33">
        <f t="shared" si="9"/>
        <v>266.57</v>
      </c>
      <c r="CJ6" s="33">
        <f t="shared" si="9"/>
        <v>276.93</v>
      </c>
      <c r="CK6" s="32" t="str">
        <f>IF(CK7="","",IF(CK7="-","【-】","【"&amp;SUBSTITUTE(TEXT(CK7,"#,##0.00"),"-","△")&amp;"】"))</f>
        <v>【267.61】</v>
      </c>
      <c r="CL6" s="33">
        <f>IF(CL7="",NA(),CL7)</f>
        <v>51.05</v>
      </c>
      <c r="CM6" s="33">
        <f t="shared" ref="CM6:CU6" si="10">IF(CM7="",NA(),CM7)</f>
        <v>32.46</v>
      </c>
      <c r="CN6" s="33">
        <f t="shared" si="10"/>
        <v>32.43</v>
      </c>
      <c r="CO6" s="33">
        <f t="shared" si="10"/>
        <v>34.57</v>
      </c>
      <c r="CP6" s="33">
        <f t="shared" si="10"/>
        <v>32.32</v>
      </c>
      <c r="CQ6" s="33">
        <f t="shared" si="10"/>
        <v>57.53</v>
      </c>
      <c r="CR6" s="33">
        <f t="shared" si="10"/>
        <v>60.03</v>
      </c>
      <c r="CS6" s="33">
        <f t="shared" si="10"/>
        <v>61.93</v>
      </c>
      <c r="CT6" s="33">
        <f t="shared" si="10"/>
        <v>58.06</v>
      </c>
      <c r="CU6" s="33">
        <f t="shared" si="10"/>
        <v>59.08</v>
      </c>
      <c r="CV6" s="32" t="str">
        <f>IF(CV7="","",IF(CV7="-","【-】","【"&amp;SUBSTITUTE(TEXT(CV7,"#,##0.00"),"-","△")&amp;"】"))</f>
        <v>【57.75】</v>
      </c>
      <c r="CW6" s="33">
        <f>IF(CW7="",NA(),CW7)</f>
        <v>83.22</v>
      </c>
      <c r="CX6" s="33">
        <f t="shared" ref="CX6:DF6" si="11">IF(CX7="",NA(),CX7)</f>
        <v>48.44</v>
      </c>
      <c r="CY6" s="33">
        <f t="shared" si="11"/>
        <v>50.49</v>
      </c>
      <c r="CZ6" s="33">
        <f t="shared" si="11"/>
        <v>50.17</v>
      </c>
      <c r="DA6" s="33">
        <f t="shared" si="11"/>
        <v>56.73</v>
      </c>
      <c r="DB6" s="33">
        <f t="shared" si="11"/>
        <v>76.78</v>
      </c>
      <c r="DC6" s="33">
        <f t="shared" si="11"/>
        <v>76.8</v>
      </c>
      <c r="DD6" s="33">
        <f t="shared" si="11"/>
        <v>77.25</v>
      </c>
      <c r="DE6" s="33">
        <f t="shared" si="11"/>
        <v>75.790000000000006</v>
      </c>
      <c r="DF6" s="33">
        <f t="shared" si="11"/>
        <v>77.12</v>
      </c>
      <c r="DG6" s="32" t="str">
        <f>IF(DG7="","",IF(DG7="-","【-】","【"&amp;SUBSTITUTE(TEXT(DG7,"#,##0.00"),"-","△")&amp;"】"))</f>
        <v>【81.06】</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t="str">
        <f>IF(ED7="",NA(),ED7)</f>
        <v>-</v>
      </c>
      <c r="EE6" s="33" t="str">
        <f t="shared" ref="EE6:EM6" si="14">IF(EE7="",NA(),EE7)</f>
        <v>-</v>
      </c>
      <c r="EF6" s="33" t="str">
        <f t="shared" si="14"/>
        <v>-</v>
      </c>
      <c r="EG6" s="33" t="str">
        <f t="shared" si="14"/>
        <v>-</v>
      </c>
      <c r="EH6" s="33" t="str">
        <f t="shared" si="14"/>
        <v>-</v>
      </c>
      <c r="EI6" s="33" t="str">
        <f t="shared" si="14"/>
        <v>-</v>
      </c>
      <c r="EJ6" s="33" t="str">
        <f t="shared" si="14"/>
        <v>-</v>
      </c>
      <c r="EK6" s="33" t="str">
        <f t="shared" si="14"/>
        <v>-</v>
      </c>
      <c r="EL6" s="33" t="str">
        <f t="shared" si="14"/>
        <v>-</v>
      </c>
      <c r="EM6" s="33" t="str">
        <f t="shared" si="14"/>
        <v>-</v>
      </c>
      <c r="EN6" s="32" t="str">
        <f>IF(EN7="","",IF(EN7="-","【-】","【"&amp;SUBSTITUTE(TEXT(EN7,"#,##0.00"),"-","△")&amp;"】"))</f>
        <v>【-】</v>
      </c>
    </row>
    <row r="7" spans="1:144" s="34" customFormat="1">
      <c r="A7" s="26"/>
      <c r="B7" s="35">
        <v>2014</v>
      </c>
      <c r="C7" s="35">
        <v>42021</v>
      </c>
      <c r="D7" s="35">
        <v>47</v>
      </c>
      <c r="E7" s="35">
        <v>18</v>
      </c>
      <c r="F7" s="35">
        <v>0</v>
      </c>
      <c r="G7" s="35">
        <v>0</v>
      </c>
      <c r="H7" s="35" t="s">
        <v>96</v>
      </c>
      <c r="I7" s="35" t="s">
        <v>97</v>
      </c>
      <c r="J7" s="35" t="s">
        <v>98</v>
      </c>
      <c r="K7" s="35" t="s">
        <v>99</v>
      </c>
      <c r="L7" s="35" t="s">
        <v>100</v>
      </c>
      <c r="M7" s="36" t="s">
        <v>101</v>
      </c>
      <c r="N7" s="36" t="s">
        <v>102</v>
      </c>
      <c r="O7" s="36">
        <v>0.9</v>
      </c>
      <c r="P7" s="36">
        <v>100</v>
      </c>
      <c r="Q7" s="36">
        <v>3510</v>
      </c>
      <c r="R7" s="36">
        <v>149874</v>
      </c>
      <c r="S7" s="36">
        <v>554.5</v>
      </c>
      <c r="T7" s="36">
        <v>270.29000000000002</v>
      </c>
      <c r="U7" s="36">
        <v>1345</v>
      </c>
      <c r="V7" s="36">
        <v>0.25</v>
      </c>
      <c r="W7" s="36">
        <v>5380</v>
      </c>
      <c r="X7" s="36">
        <v>88.55</v>
      </c>
      <c r="Y7" s="36">
        <v>85.66</v>
      </c>
      <c r="Z7" s="36">
        <v>75.73</v>
      </c>
      <c r="AA7" s="36">
        <v>86.02</v>
      </c>
      <c r="AB7" s="36">
        <v>87.54</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12.38</v>
      </c>
      <c r="BF7" s="36">
        <v>0.03</v>
      </c>
      <c r="BG7" s="36">
        <v>0.03</v>
      </c>
      <c r="BH7" s="36">
        <v>0.03</v>
      </c>
      <c r="BI7" s="36">
        <v>0.04</v>
      </c>
      <c r="BJ7" s="36">
        <v>442.18</v>
      </c>
      <c r="BK7" s="36">
        <v>421.01</v>
      </c>
      <c r="BL7" s="36">
        <v>430.64</v>
      </c>
      <c r="BM7" s="36">
        <v>446.63</v>
      </c>
      <c r="BN7" s="36">
        <v>416.91</v>
      </c>
      <c r="BO7" s="36">
        <v>375.36</v>
      </c>
      <c r="BP7" s="36">
        <v>61.5</v>
      </c>
      <c r="BQ7" s="36">
        <v>25.98</v>
      </c>
      <c r="BR7" s="36">
        <v>48.47</v>
      </c>
      <c r="BS7" s="36">
        <v>44.5</v>
      </c>
      <c r="BT7" s="36">
        <v>40.64</v>
      </c>
      <c r="BU7" s="36">
        <v>61.59</v>
      </c>
      <c r="BV7" s="36">
        <v>58.98</v>
      </c>
      <c r="BW7" s="36">
        <v>58.78</v>
      </c>
      <c r="BX7" s="36">
        <v>58.53</v>
      </c>
      <c r="BY7" s="36">
        <v>57.93</v>
      </c>
      <c r="BZ7" s="36">
        <v>60.44</v>
      </c>
      <c r="CA7" s="36">
        <v>270.83</v>
      </c>
      <c r="CB7" s="36">
        <v>696.71</v>
      </c>
      <c r="CC7" s="36">
        <v>378.54</v>
      </c>
      <c r="CD7" s="36">
        <v>403.12</v>
      </c>
      <c r="CE7" s="36">
        <v>452.93</v>
      </c>
      <c r="CF7" s="36">
        <v>242.92</v>
      </c>
      <c r="CG7" s="36">
        <v>253.84</v>
      </c>
      <c r="CH7" s="36">
        <v>257.02999999999997</v>
      </c>
      <c r="CI7" s="36">
        <v>266.57</v>
      </c>
      <c r="CJ7" s="36">
        <v>276.93</v>
      </c>
      <c r="CK7" s="36">
        <v>267.61</v>
      </c>
      <c r="CL7" s="36">
        <v>51.05</v>
      </c>
      <c r="CM7" s="36">
        <v>32.46</v>
      </c>
      <c r="CN7" s="36">
        <v>32.43</v>
      </c>
      <c r="CO7" s="36">
        <v>34.57</v>
      </c>
      <c r="CP7" s="36">
        <v>32.32</v>
      </c>
      <c r="CQ7" s="36">
        <v>57.53</v>
      </c>
      <c r="CR7" s="36">
        <v>60.03</v>
      </c>
      <c r="CS7" s="36">
        <v>61.93</v>
      </c>
      <c r="CT7" s="36">
        <v>58.06</v>
      </c>
      <c r="CU7" s="36">
        <v>59.08</v>
      </c>
      <c r="CV7" s="36">
        <v>57.75</v>
      </c>
      <c r="CW7" s="36">
        <v>83.22</v>
      </c>
      <c r="CX7" s="36">
        <v>48.44</v>
      </c>
      <c r="CY7" s="36">
        <v>50.49</v>
      </c>
      <c r="CZ7" s="36">
        <v>50.17</v>
      </c>
      <c r="DA7" s="36">
        <v>56.73</v>
      </c>
      <c r="DB7" s="36">
        <v>76.78</v>
      </c>
      <c r="DC7" s="36">
        <v>76.8</v>
      </c>
      <c r="DD7" s="36">
        <v>77.25</v>
      </c>
      <c r="DE7" s="36">
        <v>75.790000000000006</v>
      </c>
      <c r="DF7" s="36">
        <v>77.12</v>
      </c>
      <c r="DG7" s="36">
        <v>81.06</v>
      </c>
      <c r="DH7" s="36"/>
      <c r="DI7" s="36"/>
      <c r="DJ7" s="36"/>
      <c r="DK7" s="36"/>
      <c r="DL7" s="36"/>
      <c r="DM7" s="36"/>
      <c r="DN7" s="36"/>
      <c r="DO7" s="36"/>
      <c r="DP7" s="36"/>
      <c r="DQ7" s="36"/>
      <c r="DR7" s="36"/>
      <c r="DS7" s="36"/>
      <c r="DT7" s="36"/>
      <c r="DU7" s="36"/>
      <c r="DV7" s="36"/>
      <c r="DW7" s="36"/>
      <c r="DX7" s="36"/>
      <c r="DY7" s="36"/>
      <c r="DZ7" s="36"/>
      <c r="EA7" s="36"/>
      <c r="EB7" s="36"/>
      <c r="EC7" s="36"/>
      <c r="ED7" s="36" t="s">
        <v>101</v>
      </c>
      <c r="EE7" s="36" t="s">
        <v>101</v>
      </c>
      <c r="EF7" s="36" t="s">
        <v>101</v>
      </c>
      <c r="EG7" s="36" t="s">
        <v>101</v>
      </c>
      <c r="EH7" s="36" t="s">
        <v>101</v>
      </c>
      <c r="EI7" s="36" t="s">
        <v>101</v>
      </c>
      <c r="EJ7" s="36" t="s">
        <v>101</v>
      </c>
      <c r="EK7" s="36" t="s">
        <v>101</v>
      </c>
      <c r="EL7" s="36" t="s">
        <v>101</v>
      </c>
      <c r="EM7" s="36" t="s">
        <v>101</v>
      </c>
      <c r="EN7" s="36" t="s">
        <v>101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temp</cp:lastModifiedBy>
  <cp:lastPrinted>2016-02-22T00:39:07Z</cp:lastPrinted>
  <dcterms:created xsi:type="dcterms:W3CDTF">2016-02-03T09:23:58Z</dcterms:created>
  <dcterms:modified xsi:type="dcterms:W3CDTF">2016-02-24T08:22:50Z</dcterms:modified>
  <cp:category/>
</cp:coreProperties>
</file>