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<sst xmlns="http://schemas.openxmlformats.org/spreadsheetml/2006/main" count="221" uniqueCount="111">
  <si>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</si>
  <si>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</si>
  <si>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</si>
  <si>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</si>
  <si>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</si>
  <si>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</si>
  <si>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</si>
  <si>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</si>
  <si>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</si>
  <si>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</si>
  <si>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</si>
  <si>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</si>
  <si>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</si>
  <si>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</si>
  <si>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</si>
  <si>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</si>
  <si>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</si>
  <si>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</si>
  <si>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</si>
  <si>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</si>
  <si>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</si>
  <si>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</si>
  <si>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</si>
  <si>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</si>
  <si>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</si>
  <si>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</si>
  <si>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</si>
  <si>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</si>
  <si>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</si>
  <si>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</si>
  <si>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</si>
  <si>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</si>
  <si>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</si>
  <si>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</si>
  <si>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</si>
  <si>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</si>
  <si>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</si>
  <si>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</si>
  <si>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</si>
  <si>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</si>
  <si>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</si>
  <si>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</si>
  <si>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</si>
  <si>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</si>
  <si>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</si>
  <si>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</si>
  <si>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</si>
  <si>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</si>
  <si>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</si>
  <si>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</si>
  <si>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</si>
  <si>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</si>
  <si>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</si>
  <si>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</si>
  <si>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</si>
  <si>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</si>
  <si>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</si>
  <si>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</si>
  <si>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</si>
  <si>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</si>
  <si>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</si>
  <si>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</si>
  <si>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</si>
  <si>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</si>
  <si>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</si>
  <si>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</si>
  <si>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</si>
  <si>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</si>
  <si>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</si>
  <si>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</si>
  <si>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</si>
  <si>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</si>
  <si>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</si>
  <si>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</si>
  <si>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</si>
  <si>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</si>
  <si>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</si>
  <si>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</si>
  <si>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</si>
  <si>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</si>
  <si>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</si>
  <si>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</si>
  <si>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</si>
  <si>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</si>
  <si>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</si>
  <si>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</si>
  <si>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</si>
  <si>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</si>
  <si>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</si>
  <si>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</si>
  <si>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</si>
  <si>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</si>
  <si>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</si>
  <si>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</si>
  <si>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</si>
  <si>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</si>
  <si>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</si>
  <si>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</si>
  <si>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</si>
  <si>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</si>
  <si>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</si>
  <si>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</si>
  <si>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</si>
  <si>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</si>
  <si>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</si>
  <si>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</si>
  <si>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</si>
  <si>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</si>
  <si>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公営企業会計の導入に当たっては、平成27年度から平成31年度までの５年間で取り組むことが総務省から要請されているため、現在平成32年度の開始を目途に、その準備作業を進めている。</t>
    <rPh sb="185" eb="187">
      <t>ゲンザイ</t>
    </rPh>
    <rPh sb="187" eb="189">
      <t>ヘイセイ</t>
    </rPh>
    <rPh sb="191" eb="193">
      <t>ネンド</t>
    </rPh>
    <rPh sb="194" eb="196">
      <t>カイシ</t>
    </rPh>
    <rPh sb="197" eb="199">
      <t>モクト</t>
    </rPh>
    <rPh sb="208" eb="209">
      <t>スス</t>
    </rPh>
    <phoneticPr fontId="4"/>
  </si>
  <si>
    <t>　供用開始から30年以上が経過すると同時に、東日本大震災による被害もあり、その対応が喫緊の課題である。1.経営の健全性・効率性についてにもあるように、東日本大震災の影響により、災害復旧事業及び復興事業を優先して行っているため、通常の建設改良については、一部を除き先送りとなっているのが現状である。
　今後は、速やかな復旧及び復興を行うと同時に、下水道計画と費用対効果を検証しながら、復旧及び復興地区以外の老朽箇所や不明水発生箇所等を重点的に対応していく予定である。</t>
    <rPh sb="1" eb="3">
      <t>キョウヨウ</t>
    </rPh>
    <rPh sb="3" eb="5">
      <t>カイシ</t>
    </rPh>
    <rPh sb="9" eb="10">
      <t>ネン</t>
    </rPh>
    <rPh sb="10" eb="12">
      <t>イジョウ</t>
    </rPh>
    <rPh sb="13" eb="15">
      <t>ケイカ</t>
    </rPh>
    <rPh sb="18" eb="20">
      <t>ドウジ</t>
    </rPh>
    <rPh sb="22" eb="23">
      <t>ヒガシ</t>
    </rPh>
    <rPh sb="23" eb="25">
      <t>ニホン</t>
    </rPh>
    <rPh sb="25" eb="28">
      <t>ダイシンサイ</t>
    </rPh>
    <rPh sb="31" eb="33">
      <t>ヒガイ</t>
    </rPh>
    <rPh sb="39" eb="41">
      <t>タイオウ</t>
    </rPh>
    <rPh sb="42" eb="44">
      <t>キッキン</t>
    </rPh>
    <rPh sb="45" eb="47">
      <t>カダイ</t>
    </rPh>
    <rPh sb="53" eb="55">
      <t>ケイエイ</t>
    </rPh>
    <rPh sb="56" eb="59">
      <t>ケンゼンセイ</t>
    </rPh>
    <rPh sb="60" eb="63">
      <t>コウリツセイ</t>
    </rPh>
    <rPh sb="75" eb="76">
      <t>ヒガシ</t>
    </rPh>
    <rPh sb="76" eb="78">
      <t>ニホン</t>
    </rPh>
    <rPh sb="78" eb="81">
      <t>ダイシンサイ</t>
    </rPh>
    <rPh sb="82" eb="84">
      <t>エイキョウ</t>
    </rPh>
    <rPh sb="88" eb="90">
      <t>サイガイ</t>
    </rPh>
    <rPh sb="90" eb="92">
      <t>フッキュウ</t>
    </rPh>
    <rPh sb="92" eb="94">
      <t>ジギョウ</t>
    </rPh>
    <rPh sb="94" eb="95">
      <t>オヨ</t>
    </rPh>
    <rPh sb="96" eb="98">
      <t>フッコウ</t>
    </rPh>
    <rPh sb="98" eb="100">
      <t>ジギョウ</t>
    </rPh>
    <rPh sb="101" eb="103">
      <t>ユウセン</t>
    </rPh>
    <rPh sb="105" eb="106">
      <t>オコナ</t>
    </rPh>
    <rPh sb="113" eb="115">
      <t>ツウジョウ</t>
    </rPh>
    <rPh sb="116" eb="118">
      <t>ケンセツ</t>
    </rPh>
    <rPh sb="118" eb="120">
      <t>カイリョウ</t>
    </rPh>
    <rPh sb="126" eb="128">
      <t>イチブ</t>
    </rPh>
    <rPh sb="129" eb="130">
      <t>ノゾ</t>
    </rPh>
    <rPh sb="131" eb="133">
      <t>サキオク</t>
    </rPh>
    <rPh sb="142" eb="144">
      <t>ゲンジョウ</t>
    </rPh>
    <rPh sb="150" eb="152">
      <t>コンゴ</t>
    </rPh>
    <rPh sb="154" eb="155">
      <t>スミ</t>
    </rPh>
    <rPh sb="158" eb="160">
      <t>フッキュウ</t>
    </rPh>
    <rPh sb="160" eb="161">
      <t>オヨ</t>
    </rPh>
    <rPh sb="162" eb="164">
      <t>フッコウ</t>
    </rPh>
    <rPh sb="165" eb="166">
      <t>オコナ</t>
    </rPh>
    <rPh sb="168" eb="170">
      <t>ドウジ</t>
    </rPh>
    <rPh sb="172" eb="175">
      <t>ゲスイドウ</t>
    </rPh>
    <rPh sb="175" eb="177">
      <t>ケイカク</t>
    </rPh>
    <rPh sb="178" eb="183">
      <t>ヒヨウタイコウカ</t>
    </rPh>
    <rPh sb="184" eb="186">
      <t>ケンショウ</t>
    </rPh>
    <rPh sb="191" eb="193">
      <t>フッキュウ</t>
    </rPh>
    <rPh sb="193" eb="194">
      <t>オヨ</t>
    </rPh>
    <rPh sb="195" eb="197">
      <t>フッコウ</t>
    </rPh>
    <rPh sb="197" eb="199">
      <t>チク</t>
    </rPh>
    <rPh sb="199" eb="201">
      <t>イガイ</t>
    </rPh>
    <rPh sb="207" eb="209">
      <t>フメイ</t>
    </rPh>
    <rPh sb="209" eb="210">
      <t>スイ</t>
    </rPh>
    <rPh sb="210" eb="212">
      <t>ハッセイ</t>
    </rPh>
    <rPh sb="212" eb="214">
      <t>カショ</t>
    </rPh>
    <rPh sb="214" eb="215">
      <t>トウ</t>
    </rPh>
    <rPh sb="216" eb="219">
      <t>ジュウテンテキ</t>
    </rPh>
    <rPh sb="220" eb="222">
      <t>タイオウ</t>
    </rPh>
    <rPh sb="226" eb="228">
      <t>ヨテイ</t>
    </rPh>
    <phoneticPr fontId="4"/>
  </si>
  <si>
    <t>　全ての項目において、おおむね良好といえる。しかし、東日本大震災の影響により災害復旧事業及び復興事業を優先しているため、一部を除き下水道建設工事が先送りとなっていることから、普及率が伸び悩んでいるのが課題となっている。
　経費回収率については、震災により維持管理費が増加しているものの、利用者のほとんどが被災者のため、状況を鑑み使用料の改定増を先送りしているためである。
　水洗化率については、震災により新市街地等の建設事業増により計画を見直したが、まだ完成していないため伸び悩んでいるのが現状である。
　以上のような理由から、収益的収支比率が100%未満となっていると考えられる。
　また、震災の影響により不明水が多く発生しているため、有収率の低下についても課題の一つである。
　以上のことを踏まえ、積極的な地方公営企業法の適用等により経理内容を明確化するとともに、使用料水準をより適正化し、経営の安定化に努める必要がある。
　なお、使用料は徹底した効率化・合理化がなされていることを前提に設定されるものであることから、建設費・維持管理費のより一層の削減に努める必要があると考えられる。</t>
    <rPh sb="1" eb="2">
      <t>スベ</t>
    </rPh>
    <rPh sb="4" eb="6">
      <t>コウモク</t>
    </rPh>
    <rPh sb="15" eb="17">
      <t>リョウコウ</t>
    </rPh>
    <rPh sb="26" eb="27">
      <t>ヒガシ</t>
    </rPh>
    <rPh sb="27" eb="29">
      <t>ニホン</t>
    </rPh>
    <rPh sb="29" eb="32">
      <t>ダイシンサイ</t>
    </rPh>
    <rPh sb="33" eb="35">
      <t>エイキョウ</t>
    </rPh>
    <rPh sb="42" eb="44">
      <t>ジギョウ</t>
    </rPh>
    <rPh sb="44" eb="45">
      <t>オヨ</t>
    </rPh>
    <rPh sb="60" eb="62">
      <t>イチブ</t>
    </rPh>
    <rPh sb="63" eb="64">
      <t>ノゾ</t>
    </rPh>
    <rPh sb="65" eb="68">
      <t>ゲスイドウ</t>
    </rPh>
    <rPh sb="68" eb="70">
      <t>ケンセツ</t>
    </rPh>
    <rPh sb="70" eb="72">
      <t>コウジ</t>
    </rPh>
    <rPh sb="73" eb="75">
      <t>サキオク</t>
    </rPh>
    <rPh sb="87" eb="89">
      <t>フキュウ</t>
    </rPh>
    <rPh sb="89" eb="90">
      <t>リツ</t>
    </rPh>
    <rPh sb="91" eb="92">
      <t>ノ</t>
    </rPh>
    <rPh sb="93" eb="94">
      <t>ナヤ</t>
    </rPh>
    <rPh sb="100" eb="102">
      <t>カダイ</t>
    </rPh>
    <rPh sb="112" eb="114">
      <t>ケイヒ</t>
    </rPh>
    <rPh sb="114" eb="116">
      <t>カイシュウ</t>
    </rPh>
    <rPh sb="116" eb="117">
      <t>リツ</t>
    </rPh>
    <rPh sb="123" eb="125">
      <t>シンサイ</t>
    </rPh>
    <rPh sb="128" eb="130">
      <t>イジ</t>
    </rPh>
    <rPh sb="130" eb="132">
      <t>カンリ</t>
    </rPh>
    <rPh sb="132" eb="133">
      <t>ヒ</t>
    </rPh>
    <rPh sb="134" eb="136">
      <t>ゾウカ</t>
    </rPh>
    <rPh sb="144" eb="147">
      <t>リヨウシャ</t>
    </rPh>
    <rPh sb="153" eb="156">
      <t>ヒサイシャ</t>
    </rPh>
    <rPh sb="160" eb="162">
      <t>ジョウキョウ</t>
    </rPh>
    <rPh sb="163" eb="164">
      <t>カンガ</t>
    </rPh>
    <rPh sb="165" eb="168">
      <t>シヨウリョウ</t>
    </rPh>
    <rPh sb="169" eb="171">
      <t>カイテイ</t>
    </rPh>
    <rPh sb="171" eb="172">
      <t>ゾウ</t>
    </rPh>
    <rPh sb="173" eb="175">
      <t>サキオク</t>
    </rPh>
    <rPh sb="189" eb="192">
      <t>スイセンカ</t>
    </rPh>
    <rPh sb="192" eb="193">
      <t>リツ</t>
    </rPh>
    <rPh sb="199" eb="201">
      <t>シンサイ</t>
    </rPh>
    <rPh sb="204" eb="205">
      <t>シン</t>
    </rPh>
    <rPh sb="205" eb="208">
      <t>シガイチ</t>
    </rPh>
    <rPh sb="208" eb="209">
      <t>トウ</t>
    </rPh>
    <rPh sb="210" eb="212">
      <t>ケンセツ</t>
    </rPh>
    <rPh sb="212" eb="214">
      <t>ジギョウ</t>
    </rPh>
    <rPh sb="214" eb="215">
      <t>ゾウ</t>
    </rPh>
    <rPh sb="218" eb="220">
      <t>ケイカク</t>
    </rPh>
    <rPh sb="221" eb="223">
      <t>ミナオ</t>
    </rPh>
    <rPh sb="229" eb="231">
      <t>カンセイ</t>
    </rPh>
    <rPh sb="238" eb="239">
      <t>ノ</t>
    </rPh>
    <rPh sb="240" eb="241">
      <t>ナヤ</t>
    </rPh>
    <rPh sb="247" eb="249">
      <t>ゲンジョウ</t>
    </rPh>
    <rPh sb="256" eb="258">
      <t>イジョウ</t>
    </rPh>
    <rPh sb="262" eb="264">
      <t>リユウ</t>
    </rPh>
    <rPh sb="267" eb="270">
      <t>シュウエキテキ</t>
    </rPh>
    <rPh sb="270" eb="272">
      <t>シュウシ</t>
    </rPh>
    <rPh sb="272" eb="274">
      <t>ヒリツ</t>
    </rPh>
    <rPh sb="279" eb="281">
      <t>ミマン</t>
    </rPh>
    <rPh sb="288" eb="289">
      <t>カンガ</t>
    </rPh>
    <rPh sb="300" eb="302">
      <t>シンサイ</t>
    </rPh>
    <rPh sb="303" eb="305">
      <t>エイキョウ</t>
    </rPh>
    <rPh sb="308" eb="310">
      <t>フメイ</t>
    </rPh>
    <rPh sb="310" eb="311">
      <t>スイ</t>
    </rPh>
    <rPh sb="312" eb="313">
      <t>オオ</t>
    </rPh>
    <rPh sb="314" eb="316">
      <t>ハッセイ</t>
    </rPh>
    <rPh sb="323" eb="325">
      <t>ユウシュウ</t>
    </rPh>
    <rPh sb="325" eb="326">
      <t>リツ</t>
    </rPh>
    <rPh sb="327" eb="329">
      <t>テイカ</t>
    </rPh>
    <rPh sb="334" eb="336">
      <t>カダイ</t>
    </rPh>
    <rPh sb="337" eb="338">
      <t>ヒト</t>
    </rPh>
    <rPh sb="345" eb="347">
      <t>イジョウ</t>
    </rPh>
    <rPh sb="351" eb="352">
      <t>フ</t>
    </rPh>
    <rPh sb="355" eb="358">
      <t>セッキョクテキ</t>
    </rPh>
    <rPh sb="359" eb="361">
      <t>チホウ</t>
    </rPh>
    <rPh sb="361" eb="363">
      <t>コウエイ</t>
    </rPh>
    <rPh sb="363" eb="365">
      <t>キギョウ</t>
    </rPh>
    <rPh sb="365" eb="366">
      <t>ホウ</t>
    </rPh>
    <rPh sb="367" eb="369">
      <t>テキヨウ</t>
    </rPh>
    <rPh sb="369" eb="370">
      <t>トウ</t>
    </rPh>
    <rPh sb="373" eb="375">
      <t>ケイリ</t>
    </rPh>
    <rPh sb="375" eb="377">
      <t>ナイヨウ</t>
    </rPh>
    <rPh sb="378" eb="381">
      <t>メイカクカ</t>
    </rPh>
    <rPh sb="388" eb="391">
      <t>シヨウリョウ</t>
    </rPh>
    <rPh sb="391" eb="393">
      <t>スイジュン</t>
    </rPh>
    <rPh sb="396" eb="399">
      <t>テキセイカ</t>
    </rPh>
    <rPh sb="401" eb="403">
      <t>ケイエイ</t>
    </rPh>
    <rPh sb="404" eb="407">
      <t>アンテイカ</t>
    </rPh>
    <rPh sb="408" eb="409">
      <t>ツト</t>
    </rPh>
    <rPh sb="411" eb="413">
      <t>ヒツヨウ</t>
    </rPh>
    <rPh sb="422" eb="425">
      <t>シヨウリョウ</t>
    </rPh>
    <rPh sb="426" eb="428">
      <t>テッテイ</t>
    </rPh>
    <rPh sb="430" eb="433">
      <t>コウリツカ</t>
    </rPh>
    <rPh sb="434" eb="437">
      <t>ゴウリカ</t>
    </rPh>
    <rPh sb="447" eb="449">
      <t>ゼンテイ</t>
    </rPh>
    <rPh sb="450" eb="452">
      <t>セッテイ</t>
    </rPh>
    <rPh sb="465" eb="467">
      <t>ケンセツ</t>
    </rPh>
    <rPh sb="467" eb="468">
      <t>ヒ</t>
    </rPh>
    <rPh sb="469" eb="471">
      <t>イジ</t>
    </rPh>
    <rPh sb="471" eb="474">
      <t>カンリヒ</t>
    </rPh>
    <rPh sb="477" eb="479">
      <t>イッソウ</t>
    </rPh>
    <rPh sb="480" eb="482">
      <t>サクゲン</t>
    </rPh>
    <rPh sb="483" eb="484">
      <t>ツト</t>
    </rPh>
    <rPh sb="486" eb="488">
      <t>ヒツヨウ</t>
    </rPh>
    <rPh sb="492" eb="4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</si>
</sst>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0.32</c:v>
                </c:pt>
                <c:pt idx="3" formatCode="#,##0.00;&quot;△&quot;#,##0.00;&quot;-&quot;">
                  <c:v>1.27</c:v>
                </c:pt>
                <c:pt idx="4" formatCode="#,##0.00;&quot;△&quot;#,##0.00;&quot;-&quot;">
                  <c:v>3.34</c:v>
                </c:pt>
              </c:numCache>
            </c:numRef>
          </c:val>
        </c:ser>
        <c:dLbls>
          <c:showLegendKey val="0"/>
          <c:showVal val="0"/>
          <c:showCatName val="0"/>
          <c:showSerName val="0"/>
          <c:showPercent val="0"/>
          <c:showBubbleSize val="0"/>
        </c:dLbls>
        <c:gapWidth val="150"/>
        <c:axId val="45090688"/>
        <c:axId val="451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45090688"/>
        <c:axId val="45105152"/>
      </c:lineChart>
      <c:dateAx>
        <c:axId val="45090688"/>
        <c:scaling>
          <c:orientation val="minMax"/>
        </c:scaling>
        <c:delete val="1"/>
        <c:axPos val="b"/>
        <c:numFmt formatCode="ge" sourceLinked="1"/>
        <c:majorTickMark val="none"/>
        <c:minorTickMark val="none"/>
        <c:tickLblPos val="none"/>
        <c:crossAx val="45105152"/>
        <c:crosses val="autoZero"/>
        <c:auto val="1"/>
        <c:lblOffset val="100"/>
        <c:baseTimeUnit val="years"/>
      </c:dateAx>
      <c:valAx>
        <c:axId val="45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2044.89</c:v>
                </c:pt>
                <c:pt idx="1">
                  <c:v>1786.56</c:v>
                </c:pt>
                <c:pt idx="2">
                  <c:v>2466</c:v>
                </c:pt>
                <c:pt idx="3">
                  <c:v>2522.11</c:v>
                </c:pt>
                <c:pt idx="4">
                  <c:v>2548.7800000000002</c:v>
                </c:pt>
              </c:numCache>
            </c:numRef>
          </c:val>
        </c:ser>
        <c:dLbls>
          <c:showLegendKey val="0"/>
          <c:showVal val="0"/>
          <c:showCatName val="0"/>
          <c:showSerName val="0"/>
          <c:showPercent val="0"/>
          <c:showBubbleSize val="0"/>
        </c:dLbls>
        <c:gapWidth val="150"/>
        <c:axId val="100669696"/>
        <c:axId val="100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00669696"/>
        <c:axId val="100671872"/>
      </c:lineChart>
      <c:dateAx>
        <c:axId val="100669696"/>
        <c:scaling>
          <c:orientation val="minMax"/>
        </c:scaling>
        <c:delete val="1"/>
        <c:axPos val="b"/>
        <c:numFmt formatCode="ge" sourceLinked="1"/>
        <c:majorTickMark val="none"/>
        <c:minorTickMark val="none"/>
        <c:tickLblPos val="none"/>
        <c:crossAx val="100671872"/>
        <c:crosses val="autoZero"/>
        <c:auto val="1"/>
        <c:lblOffset val="100"/>
        <c:baseTimeUnit val="years"/>
      </c:dateAx>
      <c:valAx>
        <c:axId val="100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73.7</c:v>
                </c:pt>
                <c:pt idx="1">
                  <c:v>76.69</c:v>
                </c:pt>
                <c:pt idx="2">
                  <c:v>75.88</c:v>
                </c:pt>
                <c:pt idx="3">
                  <c:v>78.5</c:v>
                </c:pt>
                <c:pt idx="4">
                  <c:v>75.180000000000007</c:v>
                </c:pt>
              </c:numCache>
            </c:numRef>
          </c:val>
        </c:ser>
        <c:dLbls>
          <c:showLegendKey val="0"/>
          <c:showVal val="0"/>
          <c:showCatName val="0"/>
          <c:showSerName val="0"/>
          <c:showPercent val="0"/>
          <c:showBubbleSize val="0"/>
        </c:dLbls>
        <c:gapWidth val="150"/>
        <c:axId val="100714368"/>
        <c:axId val="1007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00714368"/>
        <c:axId val="100720640"/>
      </c:lineChart>
      <c:dateAx>
        <c:axId val="100714368"/>
        <c:scaling>
          <c:orientation val="minMax"/>
        </c:scaling>
        <c:delete val="1"/>
        <c:axPos val="b"/>
        <c:numFmt formatCode="ge" sourceLinked="1"/>
        <c:majorTickMark val="none"/>
        <c:minorTickMark val="none"/>
        <c:tickLblPos val="none"/>
        <c:crossAx val="100720640"/>
        <c:crosses val="autoZero"/>
        <c:auto val="1"/>
        <c:lblOffset val="100"/>
        <c:baseTimeUnit val="years"/>
      </c:dateAx>
      <c:valAx>
        <c:axId val="1007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67.599999999999994</c:v>
                </c:pt>
                <c:pt idx="1">
                  <c:v>30.22</c:v>
                </c:pt>
                <c:pt idx="2">
                  <c:v>64.53</c:v>
                </c:pt>
                <c:pt idx="3">
                  <c:v>58.95</c:v>
                </c:pt>
                <c:pt idx="4">
                  <c:v>69.89</c:v>
                </c:pt>
              </c:numCache>
            </c:numRef>
          </c:val>
        </c:ser>
        <c:dLbls>
          <c:showLegendKey val="0"/>
          <c:showVal val="0"/>
          <c:showCatName val="0"/>
          <c:showSerName val="0"/>
          <c:showPercent val="0"/>
          <c:showBubbleSize val="0"/>
        </c:dLbls>
        <c:gapWidth val="150"/>
        <c:axId val="45131264"/>
        <c:axId val="45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31264"/>
        <c:axId val="45133184"/>
      </c:lineChart>
      <c:dateAx>
        <c:axId val="45131264"/>
        <c:scaling>
          <c:orientation val="minMax"/>
        </c:scaling>
        <c:delete val="1"/>
        <c:axPos val="b"/>
        <c:numFmt formatCode="ge" sourceLinked="1"/>
        <c:majorTickMark val="none"/>
        <c:minorTickMark val="none"/>
        <c:tickLblPos val="none"/>
        <c:crossAx val="45133184"/>
        <c:crosses val="autoZero"/>
        <c:auto val="1"/>
        <c:lblOffset val="100"/>
        <c:baseTimeUnit val="years"/>
      </c:dateAx>
      <c:valAx>
        <c:axId val="45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13408"/>
        <c:axId val="66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13408"/>
        <c:axId val="66915328"/>
      </c:lineChart>
      <c:dateAx>
        <c:axId val="66913408"/>
        <c:scaling>
          <c:orientation val="minMax"/>
        </c:scaling>
        <c:delete val="1"/>
        <c:axPos val="b"/>
        <c:numFmt formatCode="ge" sourceLinked="1"/>
        <c:majorTickMark val="none"/>
        <c:minorTickMark val="none"/>
        <c:tickLblPos val="none"/>
        <c:crossAx val="66915328"/>
        <c:crosses val="autoZero"/>
        <c:auto val="1"/>
        <c:lblOffset val="100"/>
        <c:baseTimeUnit val="years"/>
      </c:dateAx>
      <c:valAx>
        <c:axId val="66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58080"/>
        <c:axId val="66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58080"/>
        <c:axId val="66960000"/>
      </c:lineChart>
      <c:dateAx>
        <c:axId val="66958080"/>
        <c:scaling>
          <c:orientation val="minMax"/>
        </c:scaling>
        <c:delete val="1"/>
        <c:axPos val="b"/>
        <c:numFmt formatCode="ge" sourceLinked="1"/>
        <c:majorTickMark val="none"/>
        <c:minorTickMark val="none"/>
        <c:tickLblPos val="none"/>
        <c:crossAx val="66960000"/>
        <c:crosses val="autoZero"/>
        <c:auto val="1"/>
        <c:lblOffset val="100"/>
        <c:baseTimeUnit val="years"/>
      </c:dateAx>
      <c:valAx>
        <c:axId val="66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86272"/>
        <c:axId val="960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86272"/>
        <c:axId val="96092544"/>
      </c:lineChart>
      <c:dateAx>
        <c:axId val="96086272"/>
        <c:scaling>
          <c:orientation val="minMax"/>
        </c:scaling>
        <c:delete val="1"/>
        <c:axPos val="b"/>
        <c:numFmt formatCode="ge" sourceLinked="1"/>
        <c:majorTickMark val="none"/>
        <c:minorTickMark val="none"/>
        <c:tickLblPos val="none"/>
        <c:crossAx val="96092544"/>
        <c:crosses val="autoZero"/>
        <c:auto val="1"/>
        <c:lblOffset val="100"/>
        <c:baseTimeUnit val="years"/>
      </c:dateAx>
      <c:valAx>
        <c:axId val="96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3024"/>
        <c:axId val="961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3024"/>
        <c:axId val="96114944"/>
      </c:lineChart>
      <c:dateAx>
        <c:axId val="96113024"/>
        <c:scaling>
          <c:orientation val="minMax"/>
        </c:scaling>
        <c:delete val="1"/>
        <c:axPos val="b"/>
        <c:numFmt formatCode="ge" sourceLinked="1"/>
        <c:majorTickMark val="none"/>
        <c:minorTickMark val="none"/>
        <c:tickLblPos val="none"/>
        <c:crossAx val="96114944"/>
        <c:crosses val="autoZero"/>
        <c:auto val="1"/>
        <c:lblOffset val="100"/>
        <c:baseTimeUnit val="years"/>
      </c:dateAx>
      <c:valAx>
        <c:axId val="96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1089.32</c:v>
                </c:pt>
                <c:pt idx="1">
                  <c:v>1764.67</c:v>
                </c:pt>
                <c:pt idx="2">
                  <c:v>1178.02</c:v>
                </c:pt>
                <c:pt idx="3">
                  <c:v>789.66</c:v>
                </c:pt>
                <c:pt idx="4">
                  <c:v>434.64</c:v>
                </c:pt>
              </c:numCache>
            </c:numRef>
          </c:val>
        </c:ser>
        <c:dLbls>
          <c:showLegendKey val="0"/>
          <c:showVal val="0"/>
          <c:showCatName val="0"/>
          <c:showSerName val="0"/>
          <c:showPercent val="0"/>
          <c:showBubbleSize val="0"/>
        </c:dLbls>
        <c:gapWidth val="150"/>
        <c:axId val="96161792"/>
        <c:axId val="961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96161792"/>
        <c:axId val="96163712"/>
      </c:lineChart>
      <c:dateAx>
        <c:axId val="96161792"/>
        <c:scaling>
          <c:orientation val="minMax"/>
        </c:scaling>
        <c:delete val="1"/>
        <c:axPos val="b"/>
        <c:numFmt formatCode="ge" sourceLinked="1"/>
        <c:majorTickMark val="none"/>
        <c:minorTickMark val="none"/>
        <c:tickLblPos val="none"/>
        <c:crossAx val="96163712"/>
        <c:crosses val="autoZero"/>
        <c:auto val="1"/>
        <c:lblOffset val="100"/>
        <c:baseTimeUnit val="years"/>
      </c:dateAx>
      <c:valAx>
        <c:axId val="961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76.290000000000006</c:v>
                </c:pt>
                <c:pt idx="1">
                  <c:v>51.52</c:v>
                </c:pt>
                <c:pt idx="2">
                  <c:v>74.03</c:v>
                </c:pt>
                <c:pt idx="3">
                  <c:v>75.63</c:v>
                </c:pt>
                <c:pt idx="4">
                  <c:v>92.53</c:v>
                </c:pt>
              </c:numCache>
            </c:numRef>
          </c:val>
        </c:ser>
        <c:dLbls>
          <c:showLegendKey val="0"/>
          <c:showVal val="0"/>
          <c:showCatName val="0"/>
          <c:showSerName val="0"/>
          <c:showPercent val="0"/>
          <c:showBubbleSize val="0"/>
        </c:dLbls>
        <c:gapWidth val="150"/>
        <c:axId val="96198016"/>
        <c:axId val="1006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96198016"/>
        <c:axId val="100603392"/>
      </c:lineChart>
      <c:dateAx>
        <c:axId val="96198016"/>
        <c:scaling>
          <c:orientation val="minMax"/>
        </c:scaling>
        <c:delete val="1"/>
        <c:axPos val="b"/>
        <c:numFmt formatCode="ge" sourceLinked="1"/>
        <c:majorTickMark val="none"/>
        <c:minorTickMark val="none"/>
        <c:tickLblPos val="none"/>
        <c:crossAx val="100603392"/>
        <c:crosses val="autoZero"/>
        <c:auto val="1"/>
        <c:lblOffset val="100"/>
        <c:baseTimeUnit val="years"/>
      </c:dateAx>
      <c:valAx>
        <c:axId val="1006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249.5</c:v>
                </c:pt>
                <c:pt idx="1">
                  <c:v>381.99</c:v>
                </c:pt>
                <c:pt idx="2">
                  <c:v>264.64999999999998</c:v>
                </c:pt>
                <c:pt idx="3">
                  <c:v>259.66000000000003</c:v>
                </c:pt>
                <c:pt idx="4">
                  <c:v>216.88</c:v>
                </c:pt>
              </c:numCache>
            </c:numRef>
          </c:val>
        </c:ser>
        <c:dLbls>
          <c:showLegendKey val="0"/>
          <c:showVal val="0"/>
          <c:showCatName val="0"/>
          <c:showSerName val="0"/>
          <c:showPercent val="0"/>
          <c:showBubbleSize val="0"/>
        </c:dLbls>
        <c:gapWidth val="150"/>
        <c:axId val="100612736"/>
        <c:axId val="100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00612736"/>
        <c:axId val="100639488"/>
      </c:lineChart>
      <c:dateAx>
        <c:axId val="100612736"/>
        <c:scaling>
          <c:orientation val="minMax"/>
        </c:scaling>
        <c:delete val="1"/>
        <c:axPos val="b"/>
        <c:numFmt formatCode="ge" sourceLinked="1"/>
        <c:majorTickMark val="none"/>
        <c:minorTickMark val="none"/>
        <c:tickLblPos val="none"/>
        <c:crossAx val="100639488"/>
        <c:crosses val="autoZero"/>
        <c:auto val="1"/>
        <c:lblOffset val="100"/>
        <c:baseTimeUnit val="years"/>
      </c:dateAx>
      <c:valAx>
        <c:axId val="1006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石巻市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149874</v>
      </c>
      <c r="AM8" s="64"/>
      <c r="AN8" s="64"/>
      <c r="AO8" s="64"/>
      <c r="AP8" s="64"/>
      <c r="AQ8" s="64"/>
      <c r="AR8" s="64"/>
      <c r="AS8" s="64"/>
      <c r="AT8" s="63">
        <f>データ!S6</f>
        <v>554.5</v>
      </c>
      <c r="AU8" s="63"/>
      <c r="AV8" s="63"/>
      <c r="AW8" s="63"/>
      <c r="AX8" s="63"/>
      <c r="AY8" s="63"/>
      <c r="AZ8" s="63"/>
      <c r="BA8" s="63"/>
      <c r="BB8" s="63">
        <f>データ!T6</f>
        <v>270.29000000000002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56.9</v>
      </c>
      <c r="Q10" s="63"/>
      <c r="R10" s="63"/>
      <c r="S10" s="63"/>
      <c r="T10" s="63"/>
      <c r="U10" s="63"/>
      <c r="V10" s="63"/>
      <c r="W10" s="63">
        <f>データ!P6</f>
        <v>80.3</v>
      </c>
      <c r="X10" s="63"/>
      <c r="Y10" s="63"/>
      <c r="Z10" s="63"/>
      <c r="AA10" s="63"/>
      <c r="AB10" s="63"/>
      <c r="AC10" s="63"/>
      <c r="AD10" s="64">
        <f>データ!Q6</f>
        <v>3510</v>
      </c>
      <c r="AE10" s="64"/>
      <c r="AF10" s="64"/>
      <c r="AG10" s="64"/>
      <c r="AH10" s="64"/>
      <c r="AI10" s="64"/>
      <c r="AJ10" s="64"/>
      <c r="AK10" s="2"/>
      <c r="AL10" s="64">
        <f>データ!U6</f>
        <v>84924</v>
      </c>
      <c r="AM10" s="64"/>
      <c r="AN10" s="64"/>
      <c r="AO10" s="64"/>
      <c r="AP10" s="64"/>
      <c r="AQ10" s="64"/>
      <c r="AR10" s="64"/>
      <c r="AS10" s="64"/>
      <c r="AT10" s="63">
        <f>データ!V6</f>
        <v>21.53</v>
      </c>
      <c r="AU10" s="63"/>
      <c r="AV10" s="63"/>
      <c r="AW10" s="63"/>
      <c r="AX10" s="63"/>
      <c r="AY10" s="63"/>
      <c r="AZ10" s="63"/>
      <c r="BA10" s="63"/>
      <c r="BB10" s="63">
        <f>データ!W6</f>
        <v>3944.45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42021</v>
      </c>
      <c r="D6" s="31">
        <f t="shared" si="3"/>
        <v>47</v>
      </c>
      <c r="E6" s="31">
        <f t="shared" si="3"/>
        <v>17</v>
      </c>
      <c r="F6" s="31">
        <f t="shared" si="3"/>
        <v>1</v>
      </c>
      <c r="G6" s="31">
        <f t="shared" si="3"/>
        <v>0</v>
      </c>
      <c r="H6" s="31" t="str">
        <f t="shared" si="3"/>
        <v>宮城県　石巻市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56.9</v>
      </c>
      <c r="P6" s="32">
        <f t="shared" si="3"/>
        <v>80.3</v>
      </c>
      <c r="Q6" s="32">
        <f t="shared" si="3"/>
        <v>3510</v>
      </c>
      <c r="R6" s="32">
        <f t="shared" si="3"/>
        <v>149874</v>
      </c>
      <c r="S6" s="32">
        <f t="shared" si="3"/>
        <v>554.5</v>
      </c>
      <c r="T6" s="32">
        <f t="shared" si="3"/>
        <v>270.29000000000002</v>
      </c>
      <c r="U6" s="32">
        <f t="shared" si="3"/>
        <v>84924</v>
      </c>
      <c r="V6" s="32">
        <f t="shared" si="3"/>
        <v>21.53</v>
      </c>
      <c r="W6" s="32">
        <f t="shared" si="3"/>
        <v>3944.45</v>
      </c>
      <c r="X6" s="33">
        <f>IF(X7="",NA(),X7)</f>
        <v>67.599999999999994</v>
      </c>
      <c r="Y6" s="33">
        <f t="shared" ref="Y6:AG6" si="4">IF(Y7="",NA(),Y7)</f>
        <v>30.22</v>
      </c>
      <c r="Z6" s="33">
        <f t="shared" si="4"/>
        <v>64.53</v>
      </c>
      <c r="AA6" s="33">
        <f t="shared" si="4"/>
        <v>58.95</v>
      </c>
      <c r="AB6" s="33">
        <f t="shared" si="4"/>
        <v>69.89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1089.32</v>
      </c>
      <c r="BF6" s="33">
        <f t="shared" ref="BF6:BN6" si="7">IF(BF7="",NA(),BF7)</f>
        <v>1764.67</v>
      </c>
      <c r="BG6" s="33">
        <f t="shared" si="7"/>
        <v>1178.02</v>
      </c>
      <c r="BH6" s="33">
        <f t="shared" si="7"/>
        <v>789.66</v>
      </c>
      <c r="BI6" s="33">
        <f t="shared" si="7"/>
        <v>434.64</v>
      </c>
      <c r="BJ6" s="33">
        <f t="shared" si="7"/>
        <v>1206.54</v>
      </c>
      <c r="BK6" s="33">
        <f t="shared" si="7"/>
        <v>936.66</v>
      </c>
      <c r="BL6" s="33">
        <f t="shared" si="7"/>
        <v>918.88</v>
      </c>
      <c r="BM6" s="33">
        <f t="shared" si="7"/>
        <v>885.97</v>
      </c>
      <c r="BN6" s="33">
        <f t="shared" si="7"/>
        <v>854.16</v>
      </c>
      <c r="BO6" s="32" t="str">
        <f>IF(BO7="","",IF(BO7="-","【-】","【"&amp;SUBSTITUTE(TEXT(BO7,"#,##0.00"),"-","△")&amp;"】"))</f>
        <v>【776.35】</v>
      </c>
      <c r="BP6" s="33">
        <f>IF(BP7="",NA(),BP7)</f>
        <v>76.290000000000006</v>
      </c>
      <c r="BQ6" s="33">
        <f t="shared" ref="BQ6:BY6" si="8">IF(BQ7="",NA(),BQ7)</f>
        <v>51.52</v>
      </c>
      <c r="BR6" s="33">
        <f t="shared" si="8"/>
        <v>74.03</v>
      </c>
      <c r="BS6" s="33">
        <f t="shared" si="8"/>
        <v>75.63</v>
      </c>
      <c r="BT6" s="33">
        <f t="shared" si="8"/>
        <v>92.53</v>
      </c>
      <c r="BU6" s="33">
        <f t="shared" si="8"/>
        <v>77.739999999999995</v>
      </c>
      <c r="BV6" s="33">
        <f t="shared" si="8"/>
        <v>88.44</v>
      </c>
      <c r="BW6" s="33">
        <f t="shared" si="8"/>
        <v>88.2</v>
      </c>
      <c r="BX6" s="33">
        <f t="shared" si="8"/>
        <v>89.94</v>
      </c>
      <c r="BY6" s="33">
        <f t="shared" si="8"/>
        <v>93.13</v>
      </c>
      <c r="BZ6" s="32" t="str">
        <f>IF(BZ7="","",IF(BZ7="-","【-】","【"&amp;SUBSTITUTE(TEXT(BZ7,"#,##0.00"),"-","△")&amp;"】"))</f>
        <v>【96.57】</v>
      </c>
      <c r="CA6" s="33">
        <f>IF(CA7="",NA(),CA7)</f>
        <v>249.5</v>
      </c>
      <c r="CB6" s="33">
        <f t="shared" ref="CB6:CJ6" si="9">IF(CB7="",NA(),CB7)</f>
        <v>381.99</v>
      </c>
      <c r="CC6" s="33">
        <f t="shared" si="9"/>
        <v>264.64999999999998</v>
      </c>
      <c r="CD6" s="33">
        <f t="shared" si="9"/>
        <v>259.66000000000003</v>
      </c>
      <c r="CE6" s="33">
        <f t="shared" si="9"/>
        <v>216.88</v>
      </c>
      <c r="CF6" s="33">
        <f t="shared" si="9"/>
        <v>199.72</v>
      </c>
      <c r="CG6" s="33">
        <f t="shared" si="9"/>
        <v>169.89</v>
      </c>
      <c r="CH6" s="33">
        <f t="shared" si="9"/>
        <v>171.78</v>
      </c>
      <c r="CI6" s="33">
        <f t="shared" si="9"/>
        <v>168.57</v>
      </c>
      <c r="CJ6" s="33">
        <f t="shared" si="9"/>
        <v>167.97</v>
      </c>
      <c r="CK6" s="32" t="str">
        <f>IF(CK7="","",IF(CK7="-","【-】","【"&amp;SUBSTITUTE(TEXT(CK7,"#,##0.00"),"-","△")&amp;"】"))</f>
        <v>【142.28】</v>
      </c>
      <c r="CL6" s="33">
        <f>IF(CL7="",NA(),CL7)</f>
        <v>2044.89</v>
      </c>
      <c r="CM6" s="33">
        <f t="shared" ref="CM6:CU6" si="10">IF(CM7="",NA(),CM7)</f>
        <v>1786.56</v>
      </c>
      <c r="CN6" s="33">
        <f t="shared" si="10"/>
        <v>2466</v>
      </c>
      <c r="CO6" s="33">
        <f t="shared" si="10"/>
        <v>2522.11</v>
      </c>
      <c r="CP6" s="33">
        <f t="shared" si="10"/>
        <v>2548.7800000000002</v>
      </c>
      <c r="CQ6" s="33">
        <f t="shared" si="10"/>
        <v>60.04</v>
      </c>
      <c r="CR6" s="33">
        <f t="shared" si="10"/>
        <v>62.55</v>
      </c>
      <c r="CS6" s="33">
        <f t="shared" si="10"/>
        <v>62.27</v>
      </c>
      <c r="CT6" s="33">
        <f t="shared" si="10"/>
        <v>64.12</v>
      </c>
      <c r="CU6" s="33">
        <f t="shared" si="10"/>
        <v>64.87</v>
      </c>
      <c r="CV6" s="32" t="str">
        <f>IF(CV7="","",IF(CV7="-","【-】","【"&amp;SUBSTITUTE(TEXT(CV7,"#,##0.00"),"-","△")&amp;"】"))</f>
        <v>【60.35】</v>
      </c>
      <c r="CW6" s="33">
        <f>IF(CW7="",NA(),CW7)</f>
        <v>73.7</v>
      </c>
      <c r="CX6" s="33">
        <f t="shared" ref="CX6:DF6" si="11">IF(CX7="",NA(),CX7)</f>
        <v>76.69</v>
      </c>
      <c r="CY6" s="33">
        <f t="shared" si="11"/>
        <v>75.88</v>
      </c>
      <c r="CZ6" s="33">
        <f t="shared" si="11"/>
        <v>78.5</v>
      </c>
      <c r="DA6" s="33">
        <f t="shared" si="11"/>
        <v>75.180000000000007</v>
      </c>
      <c r="DB6" s="33">
        <f t="shared" si="11"/>
        <v>87.18</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0.32</v>
      </c>
      <c r="EG6" s="33">
        <f t="shared" si="14"/>
        <v>1.27</v>
      </c>
      <c r="EH6" s="33">
        <f t="shared" si="14"/>
        <v>3.34</v>
      </c>
      <c r="EI6" s="33">
        <f t="shared" si="14"/>
        <v>0.13</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42021</v>
      </c>
      <c r="D7" s="35">
        <v>47</v>
      </c>
      <c r="E7" s="35">
        <v>17</v>
      </c>
      <c r="F7" s="35">
        <v>1</v>
      </c>
      <c r="G7" s="35">
        <v>0</v>
      </c>
      <c r="H7" s="35" t="s">
        <v>96</v>
      </c>
      <c r="I7" s="35" t="s">
        <v>97</v>
      </c>
      <c r="J7" s="35" t="s">
        <v>98</v>
      </c>
      <c r="K7" s="35" t="s">
        <v>99</v>
      </c>
      <c r="L7" s="35" t="s">
        <v>100</v>
      </c>
      <c r="M7" s="36" t="s">
        <v>101</v>
      </c>
      <c r="N7" s="36" t="s">
        <v>102</v>
      </c>
      <c r="O7" s="36">
        <v>56.9</v>
      </c>
      <c r="P7" s="36">
        <v>80.3</v>
      </c>
      <c r="Q7" s="36">
        <v>3510</v>
      </c>
      <c r="R7" s="36">
        <v>149874</v>
      </c>
      <c r="S7" s="36">
        <v>554.5</v>
      </c>
      <c r="T7" s="36">
        <v>270.29000000000002</v>
      </c>
      <c r="U7" s="36">
        <v>84924</v>
      </c>
      <c r="V7" s="36">
        <v>21.53</v>
      </c>
      <c r="W7" s="36">
        <v>3944.45</v>
      </c>
      <c r="X7" s="36">
        <v>67.599999999999994</v>
      </c>
      <c r="Y7" s="36">
        <v>30.22</v>
      </c>
      <c r="Z7" s="36">
        <v>64.53</v>
      </c>
      <c r="AA7" s="36">
        <v>58.95</v>
      </c>
      <c r="AB7" s="36">
        <v>69.89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1089.32</v>
      </c>
      <c r="BF7" s="36">
        <v>1764.67</v>
      </c>
      <c r="BG7" s="36">
        <v>1178.02</v>
      </c>
      <c r="BH7" s="36">
        <v>789.66</v>
      </c>
      <c r="BI7" s="36">
        <v>434.64</v>
      </c>
      <c r="BJ7" s="36">
        <v>1206.54</v>
      </c>
      <c r="BK7" s="36">
        <v>936.66</v>
      </c>
      <c r="BL7" s="36">
        <v>918.88</v>
      </c>
      <c r="BM7" s="36">
        <v>885.97</v>
      </c>
      <c r="BN7" s="36">
        <v>854.16</v>
      </c>
      <c r="BO7" s="36">
        <v>776.35</v>
      </c>
      <c r="BP7" s="36">
        <v>76.290000000000006</v>
      </c>
      <c r="BQ7" s="36">
        <v>51.52</v>
      </c>
      <c r="BR7" s="36">
        <v>74.03</v>
      </c>
      <c r="BS7" s="36">
        <v>75.63</v>
      </c>
      <c r="BT7" s="36">
        <v>92.53</v>
      </c>
      <c r="BU7" s="36">
        <v>77.739999999999995</v>
      </c>
      <c r="BV7" s="36">
        <v>88.44</v>
      </c>
      <c r="BW7" s="36">
        <v>88.2</v>
      </c>
      <c r="BX7" s="36">
        <v>89.94</v>
      </c>
      <c r="BY7" s="36">
        <v>93.13</v>
      </c>
      <c r="BZ7" s="36">
        <v>96.57</v>
      </c>
      <c r="CA7" s="36">
        <v>249.5</v>
      </c>
      <c r="CB7" s="36">
        <v>381.99</v>
      </c>
      <c r="CC7" s="36">
        <v>264.64999999999998</v>
      </c>
      <c r="CD7" s="36">
        <v>259.66000000000003</v>
      </c>
      <c r="CE7" s="36">
        <v>216.88</v>
      </c>
      <c r="CF7" s="36">
        <v>199.72</v>
      </c>
      <c r="CG7" s="36">
        <v>169.89</v>
      </c>
      <c r="CH7" s="36">
        <v>171.78</v>
      </c>
      <c r="CI7" s="36">
        <v>168.57</v>
      </c>
      <c r="CJ7" s="36">
        <v>167.97</v>
      </c>
      <c r="CK7" s="36">
        <v>142.28</v>
      </c>
      <c r="CL7" s="36">
        <v>2044.89</v>
      </c>
      <c r="CM7" s="36">
        <v>1786.56</v>
      </c>
      <c r="CN7" s="36">
        <v>2466</v>
      </c>
      <c r="CO7" s="36">
        <v>2522.11</v>
      </c>
      <c r="CP7" s="36">
        <v>2548.7800000000002</v>
      </c>
      <c r="CQ7" s="36">
        <v>60.04</v>
      </c>
      <c r="CR7" s="36">
        <v>62.55</v>
      </c>
      <c r="CS7" s="36">
        <v>62.27</v>
      </c>
      <c r="CT7" s="36">
        <v>64.12</v>
      </c>
      <c r="CU7" s="36">
        <v>64.87</v>
      </c>
      <c r="CV7" s="36">
        <v>60.35</v>
      </c>
      <c r="CW7" s="36">
        <v>73.7</v>
      </c>
      <c r="CX7" s="36">
        <v>76.69</v>
      </c>
      <c r="CY7" s="36">
        <v>75.88</v>
      </c>
      <c r="CZ7" s="36">
        <v>78.5</v>
      </c>
      <c r="DA7" s="36">
        <v>75.180000000000007</v>
      </c>
      <c r="DB7" s="36">
        <v>87.18</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0.32</v>
      </c>
      <c r="EG7" s="36">
        <v>1.27</v>
      </c>
      <c r="EH7" s="36">
        <v>3.34</v>
      </c>
      <c r="EI7" s="36">
        <v>0.13</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2016-02-22T00:38:24Z</cp:lastPrinted>
  <dcterms:created xsi:type="dcterms:W3CDTF">2016-02-03T08:46:59Z</dcterms:created>
  <dcterms:modified xsi:type="dcterms:W3CDTF">2016-02-24T08:21:33Z</dcterms:modified>
  <cp:category/>
</cp:coreProperties>
</file>