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60" windowWidth="1017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<sst xmlns="http://schemas.openxmlformats.org/spreadsheetml/2006/main" count="220" uniqueCount="107">
  <si>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</si>
  <si>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</si>
  <si>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</si>
  <si>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</si>
  <si>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</si>
  <si>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</si>
  <si>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</si>
  <si>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</si>
  <si>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</si>
  <si>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</si>
  <si>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</si>
  <si>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</si>
  <si>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</si>
  <si>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</si>
  <si>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</si>
  <si>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</si>
  <si>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</si>
  <si>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</si>
  <si>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</si>
  <si>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</si>
  <si>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</si>
  <si>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</si>
  <si>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</si>
  <si>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</si>
  <si>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</si>
  <si>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</si>
  <si>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</si>
  <si>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</si>
  <si>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</si>
  <si>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</si>
  <si>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</si>
  <si>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</si>
  <si>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</si>
  <si>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</si>
  <si>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</si>
  <si>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</si>
  <si>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</si>
  <si>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</si>
  <si>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</si>
  <si>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</si>
  <si>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</si>
  <si>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</si>
  <si>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</si>
  <si>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</si>
  <si>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</si>
  <si>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</si>
  <si>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</si>
  <si>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</si>
  <si>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</si>
  <si>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</si>
  <si>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</si>
  <si>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</si>
  <si>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</si>
  <si>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</si>
  <si>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</si>
  <si>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</si>
  <si>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</si>
  <si>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</si>
  <si>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</si>
  <si>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</si>
  <si>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</si>
  <si>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</si>
  <si>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</si>
  <si>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</si>
  <si>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</si>
  <si>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</si>
  <si>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</si>
  <si>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</si>
  <si>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</si>
  <si>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</si>
  <si>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</si>
  <si>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</si>
  <si>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</si>
  <si>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</si>
  <si>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</si>
  <si>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</si>
  <si>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</si>
  <si>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</si>
  <si>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</si>
  <si>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</si>
  <si>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</si>
  <si>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</si>
  <si>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</si>
  <si>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</si>
  <si>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</si>
  <si>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</si>
  <si>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</si>
  <si>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</si>
  <si>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</si>
  <si>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</si>
  <si>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</si>
  <si>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</si>
  <si>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</si>
  <si>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石巻地方広域水道企業団</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</si>
  <si>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</si>
  <si>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</si>
  <si>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</si>
  <si>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</si>
  <si>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</si>
  <si>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</si>
  <si>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</si>
  <si>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</si>
  <si>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</si>
  <si>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</si>
  <si>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給水収益は東日本大震災後に落ち込み，その後，増加傾向を示したが，その傾向は鈍化してきており，今後はほぼ横ばいで推移すると見込まれている。今後についても好転する要因は見当たらず，厳しい経営状況が続くと見込まれており，なお一層の効率的経営に努めていく中で，構成市等の一日も早い復興が望まれる。　    　　　　　　            　　　　　　　　　　　　③短期的及び長期的な安全性について，財務上及び継続的な経営活動に問題は生じていないが，東日本大震災からの復興の途上であり，給水収益の動向を注視し，復興事業及び老朽管更新等の更新投資も控えていることから，財源の確保等の分析を行い，健全経営を図っていく必要がある。　　　　　　　　　　　　　　　　　　　　　　　　　　④将来的な財政状況を勘案し，住民負担の世代間の公平を保つための企業債の適正な発行について留意していく必要がある。　　　　　　　　　　　　　　　　　　　　　　　　　　　　　⑤東日本大震災以前に比べて給水収益が減少している中で，更新投資等の費用発生が見込まれており，適正な料金水準について検討していく必要がある。　　　　　　　　　　　　　⑥給水原価を構成する費用の中で割合が一番大きいのが減価償却費である。他団体と比較して給水原価が高くなっている一因と考えられるため，資産ボリュームを適正量に管理していく方針を検討していく必要がある。　            　　　　　　　　　　　　　　　　　⑦遊休施設等の状況を確認し統廃合等の更なる効率的な資産運用を検討していく必要がある。　　　　　　　　　　　　　　　　　　　　　　　　⑧今後も漏水防止対策を実施し，有収率向上を図っていく必要がある。</t>
    <rPh sb="3" eb="5">
      <t>キュウスイ</t>
    </rPh>
    <rPh sb="5" eb="7">
      <t>シュウエキ</t>
    </rPh>
    <rPh sb="8" eb="9">
      <t>ヒガシ</t>
    </rPh>
    <rPh sb="9" eb="11">
      <t>ニホン</t>
    </rPh>
    <rPh sb="11" eb="12">
      <t>ダイ</t>
    </rPh>
    <rPh sb="23" eb="24">
      <t>ゴ</t>
    </rPh>
    <rPh sb="49" eb="51">
      <t>コンゴ</t>
    </rPh>
    <rPh sb="54" eb="55">
      <t>ヨコ</t>
    </rPh>
    <rPh sb="58" eb="60">
      <t>スイイ</t>
    </rPh>
    <rPh sb="63" eb="65">
      <t>ミコ</t>
    </rPh>
    <rPh sb="71" eb="73">
      <t>コンゴ</t>
    </rPh>
    <rPh sb="78" eb="80">
      <t>コウテン</t>
    </rPh>
    <rPh sb="82" eb="84">
      <t>ヨウイン</t>
    </rPh>
    <rPh sb="85" eb="87">
      <t>ミア</t>
    </rPh>
    <rPh sb="126" eb="127">
      <t>ナカ</t>
    </rPh>
    <rPh sb="192" eb="195">
      <t>アンゼンセイ</t>
    </rPh>
    <rPh sb="200" eb="202">
      <t>ザイム</t>
    </rPh>
    <rPh sb="202" eb="203">
      <t>ジョウ</t>
    </rPh>
    <rPh sb="203" eb="204">
      <t>オヨ</t>
    </rPh>
    <rPh sb="205" eb="208">
      <t>ケイゾクテキ</t>
    </rPh>
    <rPh sb="209" eb="211">
      <t>ケイエイ</t>
    </rPh>
    <rPh sb="211" eb="213">
      <t>カツドウ</t>
    </rPh>
    <rPh sb="214" eb="216">
      <t>モンダイ</t>
    </rPh>
    <rPh sb="217" eb="218">
      <t>ショウ</t>
    </rPh>
    <rPh sb="225" eb="226">
      <t>ヒガシ</t>
    </rPh>
    <rPh sb="226" eb="228">
      <t>ニホン</t>
    </rPh>
    <rPh sb="228" eb="231">
      <t>ダイシンサイ</t>
    </rPh>
    <rPh sb="234" eb="236">
      <t>フッコウ</t>
    </rPh>
    <rPh sb="237" eb="239">
      <t>トジョウ</t>
    </rPh>
    <rPh sb="243" eb="245">
      <t>キュウスイ</t>
    </rPh>
    <rPh sb="245" eb="247">
      <t>シュウエキ</t>
    </rPh>
    <rPh sb="248" eb="250">
      <t>ドウコウ</t>
    </rPh>
    <rPh sb="251" eb="253">
      <t>チュウシ</t>
    </rPh>
    <rPh sb="255" eb="257">
      <t>フッコウ</t>
    </rPh>
    <rPh sb="257" eb="259">
      <t>ジギョウ</t>
    </rPh>
    <rPh sb="259" eb="260">
      <t>オヨ</t>
    </rPh>
    <rPh sb="261" eb="263">
      <t>ロウキュウ</t>
    </rPh>
    <rPh sb="263" eb="264">
      <t>カン</t>
    </rPh>
    <rPh sb="264" eb="266">
      <t>コウシン</t>
    </rPh>
    <rPh sb="266" eb="267">
      <t>トウ</t>
    </rPh>
    <rPh sb="268" eb="270">
      <t>コウシン</t>
    </rPh>
    <rPh sb="270" eb="272">
      <t>トウシ</t>
    </rPh>
    <rPh sb="273" eb="274">
      <t>ヒカ</t>
    </rPh>
    <rPh sb="283" eb="285">
      <t>ザイゲン</t>
    </rPh>
    <rPh sb="286" eb="288">
      <t>カクホ</t>
    </rPh>
    <rPh sb="288" eb="289">
      <t>トウ</t>
    </rPh>
    <rPh sb="290" eb="292">
      <t>ブンセキ</t>
    </rPh>
    <rPh sb="293" eb="294">
      <t>オコナ</t>
    </rPh>
    <rPh sb="296" eb="298">
      <t>ケンゼン</t>
    </rPh>
    <rPh sb="298" eb="300">
      <t>ケイエイ</t>
    </rPh>
    <rPh sb="301" eb="302">
      <t>ハカ</t>
    </rPh>
    <rPh sb="306" eb="308">
      <t>ヒツヨウ</t>
    </rPh>
    <rPh sb="339" eb="342">
      <t>ショウライテキ</t>
    </rPh>
    <rPh sb="343" eb="345">
      <t>ザイセイ</t>
    </rPh>
    <rPh sb="345" eb="347">
      <t>ジョウキョウ</t>
    </rPh>
    <rPh sb="348" eb="350">
      <t>カンアン</t>
    </rPh>
    <rPh sb="364" eb="365">
      <t>タモ</t>
    </rPh>
    <rPh sb="369" eb="371">
      <t>キギョウ</t>
    </rPh>
    <rPh sb="371" eb="372">
      <t>サイ</t>
    </rPh>
    <rPh sb="373" eb="375">
      <t>テキセイ</t>
    </rPh>
    <rPh sb="376" eb="378">
      <t>ハッコウ</t>
    </rPh>
    <rPh sb="382" eb="384">
      <t>リュウイ</t>
    </rPh>
    <rPh sb="388" eb="390">
      <t>ヒツヨウ</t>
    </rPh>
    <rPh sb="424" eb="425">
      <t>ヒガシ</t>
    </rPh>
    <rPh sb="425" eb="426">
      <t>ニチ</t>
    </rPh>
    <rPh sb="426" eb="427">
      <t>ホン</t>
    </rPh>
    <rPh sb="427" eb="430">
      <t>ダイシンサイ</t>
    </rPh>
    <rPh sb="430" eb="432">
      <t>イゼン</t>
    </rPh>
    <rPh sb="433" eb="434">
      <t>クラ</t>
    </rPh>
    <rPh sb="436" eb="438">
      <t>キュウスイ</t>
    </rPh>
    <rPh sb="438" eb="440">
      <t>シュウエキ</t>
    </rPh>
    <rPh sb="441" eb="443">
      <t>ゲンショウ</t>
    </rPh>
    <rPh sb="447" eb="448">
      <t>ナカ</t>
    </rPh>
    <rPh sb="450" eb="452">
      <t>コウシン</t>
    </rPh>
    <rPh sb="452" eb="454">
      <t>トウシ</t>
    </rPh>
    <rPh sb="454" eb="455">
      <t>トウ</t>
    </rPh>
    <rPh sb="456" eb="458">
      <t>ヒヨウ</t>
    </rPh>
    <rPh sb="458" eb="460">
      <t>ハッセイ</t>
    </rPh>
    <rPh sb="461" eb="463">
      <t>ミコ</t>
    </rPh>
    <rPh sb="469" eb="471">
      <t>テキセイ</t>
    </rPh>
    <rPh sb="472" eb="474">
      <t>リョウキン</t>
    </rPh>
    <rPh sb="474" eb="476">
      <t>スイジュン</t>
    </rPh>
    <rPh sb="480" eb="482">
      <t>ケントウ</t>
    </rPh>
    <rPh sb="486" eb="488">
      <t>ヒツヨウ</t>
    </rPh>
    <rPh sb="506" eb="508">
      <t>キュウスイ</t>
    </rPh>
    <rPh sb="508" eb="510">
      <t>ゲンカ</t>
    </rPh>
    <rPh sb="511" eb="513">
      <t>コウセイ</t>
    </rPh>
    <rPh sb="515" eb="517">
      <t>ヒヨウ</t>
    </rPh>
    <rPh sb="518" eb="519">
      <t>ナカ</t>
    </rPh>
    <rPh sb="520" eb="522">
      <t>ワリアイ</t>
    </rPh>
    <rPh sb="523" eb="525">
      <t>イチバン</t>
    </rPh>
    <rPh sb="525" eb="526">
      <t>オオ</t>
    </rPh>
    <rPh sb="530" eb="532">
      <t>ゲンカ</t>
    </rPh>
    <rPh sb="532" eb="534">
      <t>ショウキャク</t>
    </rPh>
    <rPh sb="534" eb="535">
      <t>ヒ</t>
    </rPh>
    <rPh sb="539" eb="540">
      <t>タ</t>
    </rPh>
    <rPh sb="540" eb="542">
      <t>ダンタイ</t>
    </rPh>
    <rPh sb="543" eb="545">
      <t>ヒカク</t>
    </rPh>
    <rPh sb="547" eb="549">
      <t>キュウスイ</t>
    </rPh>
    <rPh sb="549" eb="551">
      <t>ゲンカ</t>
    </rPh>
    <rPh sb="552" eb="553">
      <t>タカ</t>
    </rPh>
    <rPh sb="559" eb="561">
      <t>イチイン</t>
    </rPh>
    <rPh sb="562" eb="563">
      <t>カンガ</t>
    </rPh>
    <rPh sb="570" eb="572">
      <t>シサン</t>
    </rPh>
    <rPh sb="578" eb="580">
      <t>テキセイ</t>
    </rPh>
    <rPh sb="580" eb="581">
      <t>リョウ</t>
    </rPh>
    <rPh sb="582" eb="584">
      <t>カンリ</t>
    </rPh>
    <rPh sb="588" eb="590">
      <t>ホウシン</t>
    </rPh>
    <rPh sb="591" eb="593">
      <t>ケントウ</t>
    </rPh>
    <rPh sb="597" eb="599">
      <t>ヒツヨウ</t>
    </rPh>
    <rPh sb="634" eb="636">
      <t>ユウキュウ</t>
    </rPh>
    <rPh sb="636" eb="638">
      <t>シセツ</t>
    </rPh>
    <rPh sb="638" eb="639">
      <t>トウ</t>
    </rPh>
    <rPh sb="640" eb="642">
      <t>ジョウキョウ</t>
    </rPh>
    <rPh sb="643" eb="645">
      <t>カクニン</t>
    </rPh>
    <rPh sb="646" eb="649">
      <t>トウハイゴウ</t>
    </rPh>
    <rPh sb="649" eb="650">
      <t>トウ</t>
    </rPh>
    <rPh sb="651" eb="652">
      <t>サラ</t>
    </rPh>
    <rPh sb="654" eb="657">
      <t>コウリツテキ</t>
    </rPh>
    <rPh sb="658" eb="660">
      <t>シサン</t>
    </rPh>
    <rPh sb="660" eb="662">
      <t>ウンヨウ</t>
    </rPh>
    <rPh sb="663" eb="665">
      <t>ケントウ</t>
    </rPh>
    <rPh sb="669" eb="671">
      <t>ヒツヨウ</t>
    </rPh>
    <rPh sb="700" eb="702">
      <t>コンゴ</t>
    </rPh>
    <rPh sb="714" eb="716">
      <t>ユウシュウ</t>
    </rPh>
    <rPh sb="716" eb="717">
      <t>リツ</t>
    </rPh>
    <rPh sb="717" eb="719">
      <t>コウジョウ</t>
    </rPh>
    <rPh sb="720" eb="721">
      <t>ハカ</t>
    </rPh>
    <rPh sb="725" eb="727">
      <t>ヒツヨウ</t>
    </rPh>
    <phoneticPr fontId="4"/>
  </si>
  <si>
    <t>①，②，③東日本大震災以降は，復旧，復興事業に重点を置いて建設改良事業を行っている。復興事業が完了した後には，老朽管更新等の改良事業が控えており，更新投資の財源の確保や経営に与える影響等を踏まえた分析を行い，中長期的な経営戦略を策定し，健全な運営を図っていく必要がある。</t>
    <rPh sb="5" eb="6">
      <t>ヒガシ</t>
    </rPh>
    <rPh sb="6" eb="8">
      <t>ニホン</t>
    </rPh>
    <rPh sb="8" eb="11">
      <t>ダイシンサイ</t>
    </rPh>
    <rPh sb="11" eb="13">
      <t>イコウ</t>
    </rPh>
    <rPh sb="15" eb="17">
      <t>フッキュウ</t>
    </rPh>
    <rPh sb="18" eb="20">
      <t>フッコウ</t>
    </rPh>
    <rPh sb="20" eb="22">
      <t>ジギョウ</t>
    </rPh>
    <rPh sb="23" eb="25">
      <t>ジュウテン</t>
    </rPh>
    <rPh sb="26" eb="27">
      <t>オ</t>
    </rPh>
    <rPh sb="29" eb="31">
      <t>ケンセツ</t>
    </rPh>
    <rPh sb="31" eb="33">
      <t>カイリョウ</t>
    </rPh>
    <rPh sb="33" eb="35">
      <t>ジギョウ</t>
    </rPh>
    <rPh sb="36" eb="37">
      <t>オコナ</t>
    </rPh>
    <rPh sb="42" eb="44">
      <t>フッコウ</t>
    </rPh>
    <rPh sb="44" eb="46">
      <t>ジギョウ</t>
    </rPh>
    <rPh sb="47" eb="49">
      <t>カンリョウ</t>
    </rPh>
    <rPh sb="51" eb="52">
      <t>アト</t>
    </rPh>
    <rPh sb="55" eb="57">
      <t>ロウキュウ</t>
    </rPh>
    <rPh sb="57" eb="58">
      <t>カン</t>
    </rPh>
    <rPh sb="58" eb="60">
      <t>コウシン</t>
    </rPh>
    <rPh sb="60" eb="61">
      <t>トウ</t>
    </rPh>
    <rPh sb="62" eb="64">
      <t>カイリョウ</t>
    </rPh>
    <rPh sb="64" eb="66">
      <t>ジギョウ</t>
    </rPh>
    <rPh sb="67" eb="68">
      <t>ヒカ</t>
    </rPh>
    <rPh sb="73" eb="75">
      <t>コウシン</t>
    </rPh>
    <rPh sb="75" eb="77">
      <t>トウシ</t>
    </rPh>
    <rPh sb="104" eb="108">
      <t>チュウチョウキテキ</t>
    </rPh>
    <rPh sb="109" eb="111">
      <t>ケイエイ</t>
    </rPh>
    <rPh sb="111" eb="113">
      <t>センリャク</t>
    </rPh>
    <rPh sb="114" eb="116">
      <t>サクテイ</t>
    </rPh>
    <rPh sb="118" eb="120">
      <t>ケンゼン</t>
    </rPh>
    <rPh sb="121" eb="123">
      <t>ウンエイ</t>
    </rPh>
    <rPh sb="124" eb="125">
      <t>ハカ</t>
    </rPh>
    <rPh sb="129" eb="131">
      <t>ヒツヨウ</t>
    </rPh>
    <phoneticPr fontId="4"/>
  </si>
  <si>
    <t xml:space="preserve">当地域の景気動向及び復興状況など社会情勢と当企業団の財政状況を分析し，適正な投資を実施するよう復旧，復興事業更には施設の更新等の改良事業の投資計画を策定，実行していく必要がある。
</t>
    <rPh sb="31" eb="33">
      <t>ブンセキ</t>
    </rPh>
    <rPh sb="35" eb="37">
      <t>テキセイ</t>
    </rPh>
    <rPh sb="38" eb="40">
      <t>トウシ</t>
    </rPh>
    <rPh sb="41" eb="43">
      <t>ジッシ</t>
    </rPh>
    <rPh sb="47" eb="49">
      <t>フッキュウ</t>
    </rPh>
    <rPh sb="50" eb="52">
      <t>フッコウ</t>
    </rPh>
    <rPh sb="52" eb="54">
      <t>ジギョウ</t>
    </rPh>
    <rPh sb="54" eb="55">
      <t>サラ</t>
    </rPh>
    <rPh sb="57" eb="59">
      <t>シセツ</t>
    </rPh>
    <rPh sb="60" eb="62">
      <t>コウシン</t>
    </rPh>
    <rPh sb="62" eb="63">
      <t>トウ</t>
    </rPh>
    <rPh sb="64" eb="66">
      <t>カイリョウ</t>
    </rPh>
    <rPh sb="66" eb="68">
      <t>ジギョウ</t>
    </rPh>
    <rPh sb="69" eb="71">
      <t>トウシ</t>
    </rPh>
    <rPh sb="71" eb="73">
      <t>ケイカク</t>
    </rPh>
    <rPh sb="74" eb="76">
      <t>サクテイ</t>
    </rPh>
    <rPh sb="77" eb="79">
      <t>ジッコウ</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</si>
</sst>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1.04</c:v>
                </c:pt>
                <c:pt idx="1">
                  <c:v>0.13</c:v>
                </c:pt>
                <c:pt idx="2">
                  <c:v>0.28999999999999998</c:v>
                </c:pt>
                <c:pt idx="3">
                  <c:v>1.8</c:v>
                </c:pt>
                <c:pt idx="4">
                  <c:v>1.28</c:v>
                </c:pt>
              </c:numCache>
            </c:numRef>
          </c:val>
        </c:ser>
        <c:dLbls>
          <c:showLegendKey val="0"/>
          <c:showVal val="0"/>
          <c:showCatName val="0"/>
          <c:showSerName val="0"/>
          <c:showPercent val="0"/>
          <c:showBubbleSize val="0"/>
        </c:dLbls>
        <c:gapWidth val="150"/>
        <c:axId val="67635840"/>
        <c:axId val="67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67635840"/>
        <c:axId val="67646208"/>
      </c:lineChart>
      <c:dateAx>
        <c:axId val="67635840"/>
        <c:scaling>
          <c:orientation val="minMax"/>
        </c:scaling>
        <c:delete val="1"/>
        <c:axPos val="b"/>
        <c:numFmt formatCode="ge" sourceLinked="1"/>
        <c:majorTickMark val="none"/>
        <c:minorTickMark val="none"/>
        <c:tickLblPos val="none"/>
        <c:crossAx val="67646208"/>
        <c:crosses val="autoZero"/>
        <c:auto val="1"/>
        <c:lblOffset val="100"/>
        <c:baseTimeUnit val="years"/>
      </c:dateAx>
      <c:valAx>
        <c:axId val="67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63.89</c:v>
                </c:pt>
                <c:pt idx="1">
                  <c:v>60.88</c:v>
                </c:pt>
                <c:pt idx="2">
                  <c:v>60.22</c:v>
                </c:pt>
                <c:pt idx="3">
                  <c:v>60.39</c:v>
                </c:pt>
                <c:pt idx="4">
                  <c:v>61.6</c:v>
                </c:pt>
              </c:numCache>
            </c:numRef>
          </c:val>
        </c:ser>
        <c:dLbls>
          <c:showLegendKey val="0"/>
          <c:showVal val="0"/>
          <c:showCatName val="0"/>
          <c:showSerName val="0"/>
          <c:showPercent val="0"/>
          <c:showBubbleSize val="0"/>
        </c:dLbls>
        <c:gapWidth val="150"/>
        <c:axId val="107006976"/>
        <c:axId val="1070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07006976"/>
        <c:axId val="107029632"/>
      </c:lineChart>
      <c:dateAx>
        <c:axId val="107006976"/>
        <c:scaling>
          <c:orientation val="minMax"/>
        </c:scaling>
        <c:delete val="1"/>
        <c:axPos val="b"/>
        <c:numFmt formatCode="ge" sourceLinked="1"/>
        <c:majorTickMark val="none"/>
        <c:minorTickMark val="none"/>
        <c:tickLblPos val="none"/>
        <c:crossAx val="107029632"/>
        <c:crosses val="autoZero"/>
        <c:auto val="1"/>
        <c:lblOffset val="100"/>
        <c:baseTimeUnit val="years"/>
      </c:dateAx>
      <c:valAx>
        <c:axId val="1070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89.86</c:v>
                </c:pt>
                <c:pt idx="1">
                  <c:v>66.19</c:v>
                </c:pt>
                <c:pt idx="2">
                  <c:v>82.46</c:v>
                </c:pt>
                <c:pt idx="3">
                  <c:v>85.13</c:v>
                </c:pt>
                <c:pt idx="4">
                  <c:v>84.49</c:v>
                </c:pt>
              </c:numCache>
            </c:numRef>
          </c:val>
        </c:ser>
        <c:dLbls>
          <c:showLegendKey val="0"/>
          <c:showVal val="0"/>
          <c:showCatName val="0"/>
          <c:showSerName val="0"/>
          <c:showPercent val="0"/>
          <c:showBubbleSize val="0"/>
        </c:dLbls>
        <c:gapWidth val="150"/>
        <c:axId val="107063936"/>
        <c:axId val="1070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07063936"/>
        <c:axId val="107074304"/>
      </c:lineChart>
      <c:dateAx>
        <c:axId val="107063936"/>
        <c:scaling>
          <c:orientation val="minMax"/>
        </c:scaling>
        <c:delete val="1"/>
        <c:axPos val="b"/>
        <c:numFmt formatCode="ge" sourceLinked="1"/>
        <c:majorTickMark val="none"/>
        <c:minorTickMark val="none"/>
        <c:tickLblPos val="none"/>
        <c:crossAx val="107074304"/>
        <c:crosses val="autoZero"/>
        <c:auto val="1"/>
        <c:lblOffset val="100"/>
        <c:baseTimeUnit val="years"/>
      </c:dateAx>
      <c:valAx>
        <c:axId val="107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115.81</c:v>
                </c:pt>
                <c:pt idx="1">
                  <c:v>79.42</c:v>
                </c:pt>
                <c:pt idx="2">
                  <c:v>112.7</c:v>
                </c:pt>
                <c:pt idx="3">
                  <c:v>109.46</c:v>
                </c:pt>
                <c:pt idx="4">
                  <c:v>117.92</c:v>
                </c:pt>
              </c:numCache>
            </c:numRef>
          </c:val>
        </c:ser>
        <c:dLbls>
          <c:showLegendKey val="0"/>
          <c:showVal val="0"/>
          <c:showCatName val="0"/>
          <c:showSerName val="0"/>
          <c:showPercent val="0"/>
          <c:showBubbleSize val="0"/>
        </c:dLbls>
        <c:gapWidth val="150"/>
        <c:axId val="67664128"/>
        <c:axId val="67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67664128"/>
        <c:axId val="67678592"/>
      </c:lineChart>
      <c:dateAx>
        <c:axId val="67664128"/>
        <c:scaling>
          <c:orientation val="minMax"/>
        </c:scaling>
        <c:delete val="1"/>
        <c:axPos val="b"/>
        <c:numFmt formatCode="ge" sourceLinked="1"/>
        <c:majorTickMark val="none"/>
        <c:minorTickMark val="none"/>
        <c:tickLblPos val="none"/>
        <c:crossAx val="67678592"/>
        <c:crosses val="autoZero"/>
        <c:auto val="1"/>
        <c:lblOffset val="100"/>
        <c:baseTimeUnit val="years"/>
      </c:dateAx>
      <c:valAx>
        <c:axId val="6767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41.72</c:v>
                </c:pt>
                <c:pt idx="1">
                  <c:v>43.85</c:v>
                </c:pt>
                <c:pt idx="2">
                  <c:v>45.61</c:v>
                </c:pt>
                <c:pt idx="3">
                  <c:v>47.35</c:v>
                </c:pt>
                <c:pt idx="4">
                  <c:v>49.45</c:v>
                </c:pt>
              </c:numCache>
            </c:numRef>
          </c:val>
        </c:ser>
        <c:dLbls>
          <c:showLegendKey val="0"/>
          <c:showVal val="0"/>
          <c:showCatName val="0"/>
          <c:showSerName val="0"/>
          <c:showPercent val="0"/>
          <c:showBubbleSize val="0"/>
        </c:dLbls>
        <c:gapWidth val="150"/>
        <c:axId val="67696512"/>
        <c:axId val="105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67696512"/>
        <c:axId val="105648128"/>
      </c:lineChart>
      <c:dateAx>
        <c:axId val="67696512"/>
        <c:scaling>
          <c:orientation val="minMax"/>
        </c:scaling>
        <c:delete val="1"/>
        <c:axPos val="b"/>
        <c:numFmt formatCode="ge" sourceLinked="1"/>
        <c:majorTickMark val="none"/>
        <c:minorTickMark val="none"/>
        <c:tickLblPos val="none"/>
        <c:crossAx val="105648128"/>
        <c:crosses val="autoZero"/>
        <c:auto val="1"/>
        <c:lblOffset val="100"/>
        <c:baseTimeUnit val="years"/>
      </c:dateAx>
      <c:valAx>
        <c:axId val="105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46.83</c:v>
                </c:pt>
                <c:pt idx="1">
                  <c:v>48.15</c:v>
                </c:pt>
                <c:pt idx="2">
                  <c:v>52.37</c:v>
                </c:pt>
                <c:pt idx="3">
                  <c:v>53.26</c:v>
                </c:pt>
                <c:pt idx="4">
                  <c:v>48.39</c:v>
                </c:pt>
              </c:numCache>
            </c:numRef>
          </c:val>
        </c:ser>
        <c:dLbls>
          <c:showLegendKey val="0"/>
          <c:showVal val="0"/>
          <c:showCatName val="0"/>
          <c:showSerName val="0"/>
          <c:showPercent val="0"/>
          <c:showBubbleSize val="0"/>
        </c:dLbls>
        <c:gapWidth val="150"/>
        <c:axId val="105686528"/>
        <c:axId val="105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05686528"/>
        <c:axId val="105688448"/>
      </c:lineChart>
      <c:dateAx>
        <c:axId val="105686528"/>
        <c:scaling>
          <c:orientation val="minMax"/>
        </c:scaling>
        <c:delete val="1"/>
        <c:axPos val="b"/>
        <c:numFmt formatCode="ge" sourceLinked="1"/>
        <c:majorTickMark val="none"/>
        <c:minorTickMark val="none"/>
        <c:tickLblPos val="none"/>
        <c:crossAx val="105688448"/>
        <c:crosses val="autoZero"/>
        <c:auto val="1"/>
        <c:lblOffset val="100"/>
        <c:baseTimeUnit val="years"/>
      </c:dateAx>
      <c:valAx>
        <c:axId val="105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41.2</c:v>
                </c:pt>
                <c:pt idx="2">
                  <c:v>24.53</c:v>
                </c:pt>
                <c:pt idx="3">
                  <c:v>18.28</c:v>
                </c:pt>
                <c:pt idx="4" formatCode="#,##0.00;&quot;△&quot;#,##0.00">
                  <c:v>0</c:v>
                </c:pt>
              </c:numCache>
            </c:numRef>
          </c:val>
        </c:ser>
        <c:dLbls>
          <c:showLegendKey val="0"/>
          <c:showVal val="0"/>
          <c:showCatName val="0"/>
          <c:showSerName val="0"/>
          <c:showPercent val="0"/>
          <c:showBubbleSize val="0"/>
        </c:dLbls>
        <c:gapWidth val="150"/>
        <c:axId val="105784832"/>
        <c:axId val="1057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05784832"/>
        <c:axId val="105786752"/>
      </c:lineChart>
      <c:dateAx>
        <c:axId val="105784832"/>
        <c:scaling>
          <c:orientation val="minMax"/>
        </c:scaling>
        <c:delete val="1"/>
        <c:axPos val="b"/>
        <c:numFmt formatCode="ge" sourceLinked="1"/>
        <c:majorTickMark val="none"/>
        <c:minorTickMark val="none"/>
        <c:tickLblPos val="none"/>
        <c:crossAx val="105786752"/>
        <c:crosses val="autoZero"/>
        <c:auto val="1"/>
        <c:lblOffset val="100"/>
        <c:baseTimeUnit val="years"/>
      </c:dateAx>
      <c:valAx>
        <c:axId val="10578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731.49</c:v>
                </c:pt>
                <c:pt idx="1">
                  <c:v>1098.4100000000001</c:v>
                </c:pt>
                <c:pt idx="2">
                  <c:v>461.08</c:v>
                </c:pt>
                <c:pt idx="3">
                  <c:v>414.86</c:v>
                </c:pt>
                <c:pt idx="4">
                  <c:v>231.24</c:v>
                </c:pt>
              </c:numCache>
            </c:numRef>
          </c:val>
        </c:ser>
        <c:dLbls>
          <c:showLegendKey val="0"/>
          <c:showVal val="0"/>
          <c:showCatName val="0"/>
          <c:showSerName val="0"/>
          <c:showPercent val="0"/>
          <c:showBubbleSize val="0"/>
        </c:dLbls>
        <c:gapWidth val="150"/>
        <c:axId val="105825408"/>
        <c:axId val="1058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05825408"/>
        <c:axId val="105827328"/>
      </c:lineChart>
      <c:dateAx>
        <c:axId val="105825408"/>
        <c:scaling>
          <c:orientation val="minMax"/>
        </c:scaling>
        <c:delete val="1"/>
        <c:axPos val="b"/>
        <c:numFmt formatCode="ge" sourceLinked="1"/>
        <c:majorTickMark val="none"/>
        <c:minorTickMark val="none"/>
        <c:tickLblPos val="none"/>
        <c:crossAx val="105827328"/>
        <c:crosses val="autoZero"/>
        <c:auto val="1"/>
        <c:lblOffset val="100"/>
        <c:baseTimeUnit val="years"/>
      </c:dateAx>
      <c:valAx>
        <c:axId val="10582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251.11</c:v>
                </c:pt>
                <c:pt idx="1">
                  <c:v>424.46</c:v>
                </c:pt>
                <c:pt idx="2">
                  <c:v>269.33</c:v>
                </c:pt>
                <c:pt idx="3">
                  <c:v>246.45</c:v>
                </c:pt>
                <c:pt idx="4">
                  <c:v>228.61</c:v>
                </c:pt>
              </c:numCache>
            </c:numRef>
          </c:val>
        </c:ser>
        <c:dLbls>
          <c:showLegendKey val="0"/>
          <c:showVal val="0"/>
          <c:showCatName val="0"/>
          <c:showSerName val="0"/>
          <c:showPercent val="0"/>
          <c:showBubbleSize val="0"/>
        </c:dLbls>
        <c:gapWidth val="150"/>
        <c:axId val="105865984"/>
        <c:axId val="105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05865984"/>
        <c:axId val="105867904"/>
      </c:lineChart>
      <c:dateAx>
        <c:axId val="105865984"/>
        <c:scaling>
          <c:orientation val="minMax"/>
        </c:scaling>
        <c:delete val="1"/>
        <c:axPos val="b"/>
        <c:numFmt formatCode="ge" sourceLinked="1"/>
        <c:majorTickMark val="none"/>
        <c:minorTickMark val="none"/>
        <c:tickLblPos val="none"/>
        <c:crossAx val="105867904"/>
        <c:crosses val="autoZero"/>
        <c:auto val="1"/>
        <c:lblOffset val="100"/>
        <c:baseTimeUnit val="years"/>
      </c:dateAx>
      <c:valAx>
        <c:axId val="1058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107.59</c:v>
                </c:pt>
                <c:pt idx="1">
                  <c:v>66.72</c:v>
                </c:pt>
                <c:pt idx="2">
                  <c:v>97.24</c:v>
                </c:pt>
                <c:pt idx="3">
                  <c:v>99.12</c:v>
                </c:pt>
                <c:pt idx="4">
                  <c:v>111.59</c:v>
                </c:pt>
              </c:numCache>
            </c:numRef>
          </c:val>
        </c:ser>
        <c:dLbls>
          <c:showLegendKey val="0"/>
          <c:showVal val="0"/>
          <c:showCatName val="0"/>
          <c:showSerName val="0"/>
          <c:showPercent val="0"/>
          <c:showBubbleSize val="0"/>
        </c:dLbls>
        <c:gapWidth val="150"/>
        <c:axId val="105902464"/>
        <c:axId val="105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05902464"/>
        <c:axId val="105904384"/>
      </c:lineChart>
      <c:dateAx>
        <c:axId val="105902464"/>
        <c:scaling>
          <c:orientation val="minMax"/>
        </c:scaling>
        <c:delete val="1"/>
        <c:axPos val="b"/>
        <c:numFmt formatCode="ge" sourceLinked="1"/>
        <c:majorTickMark val="none"/>
        <c:minorTickMark val="none"/>
        <c:tickLblPos val="none"/>
        <c:crossAx val="105904384"/>
        <c:crosses val="autoZero"/>
        <c:auto val="1"/>
        <c:lblOffset val="100"/>
        <c:baseTimeUnit val="years"/>
      </c:dateAx>
      <c:valAx>
        <c:axId val="105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204.11</c:v>
                </c:pt>
                <c:pt idx="1">
                  <c:v>266.61</c:v>
                </c:pt>
                <c:pt idx="2">
                  <c:v>223.05</c:v>
                </c:pt>
                <c:pt idx="3">
                  <c:v>220.81</c:v>
                </c:pt>
                <c:pt idx="4">
                  <c:v>197.27</c:v>
                </c:pt>
              </c:numCache>
            </c:numRef>
          </c:val>
        </c:ser>
        <c:dLbls>
          <c:showLegendKey val="0"/>
          <c:showVal val="0"/>
          <c:showCatName val="0"/>
          <c:showSerName val="0"/>
          <c:showPercent val="0"/>
          <c:showBubbleSize val="0"/>
        </c:dLbls>
        <c:gapWidth val="150"/>
        <c:axId val="106974592"/>
        <c:axId val="1069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06974592"/>
        <c:axId val="106993152"/>
      </c:lineChart>
      <c:dateAx>
        <c:axId val="106974592"/>
        <c:scaling>
          <c:orientation val="minMax"/>
        </c:scaling>
        <c:delete val="1"/>
        <c:axPos val="b"/>
        <c:numFmt formatCode="ge" sourceLinked="1"/>
        <c:majorTickMark val="none"/>
        <c:minorTickMark val="none"/>
        <c:tickLblPos val="none"/>
        <c:crossAx val="106993152"/>
        <c:crosses val="autoZero"/>
        <c:auto val="1"/>
        <c:lblOffset val="100"/>
        <c:baseTimeUnit val="years"/>
      </c:dateAx>
      <c:valAx>
        <c:axId val="106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石巻地方広域水道企業団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75.489999999999995</v>
      </c>
      <c r="K10" s="47"/>
      <c r="L10" s="47"/>
      <c r="M10" s="47"/>
      <c r="N10" s="47"/>
      <c r="O10" s="47"/>
      <c r="P10" s="47"/>
      <c r="Q10" s="47"/>
      <c r="R10" s="47">
        <f>データ!O6</f>
        <v>99.61</v>
      </c>
      <c r="S10" s="47"/>
      <c r="T10" s="47"/>
      <c r="U10" s="47"/>
      <c r="V10" s="47"/>
      <c r="W10" s="47"/>
      <c r="X10" s="47"/>
      <c r="Y10" s="47"/>
      <c r="Z10" s="78">
        <f>データ!P6</f>
        <v>3650</v>
      </c>
      <c r="AA10" s="78"/>
      <c r="AB10" s="78"/>
      <c r="AC10" s="78"/>
      <c r="AD10" s="78"/>
      <c r="AE10" s="78"/>
      <c r="AF10" s="78"/>
      <c r="AG10" s="78"/>
      <c r="AH10" s="2"/>
      <c r="AI10" s="78">
        <f>データ!T6</f>
        <v>188731</v>
      </c>
      <c r="AJ10" s="78"/>
      <c r="AK10" s="78"/>
      <c r="AL10" s="78"/>
      <c r="AM10" s="78"/>
      <c r="AN10" s="78"/>
      <c r="AO10" s="78"/>
      <c r="AP10" s="78"/>
      <c r="AQ10" s="47">
        <f>データ!U6</f>
        <v>655.86</v>
      </c>
      <c r="AR10" s="47"/>
      <c r="AS10" s="47"/>
      <c r="AT10" s="47"/>
      <c r="AU10" s="47"/>
      <c r="AV10" s="47"/>
      <c r="AW10" s="47"/>
      <c r="AX10" s="47"/>
      <c r="AY10" s="47">
        <f>データ!V6</f>
        <v>287.76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49646</v>
      </c>
      <c r="D6" s="31">
        <f t="shared" si="3"/>
        <v>46</v>
      </c>
      <c r="E6" s="31">
        <f t="shared" si="3"/>
        <v>1</v>
      </c>
      <c r="F6" s="31">
        <f t="shared" si="3"/>
        <v>0</v>
      </c>
      <c r="G6" s="31">
        <f t="shared" si="3"/>
        <v>1</v>
      </c>
      <c r="H6" s="31" t="str">
        <f t="shared" si="3"/>
        <v>宮城県　石巻地方広域水道企業団</v>
      </c>
      <c r="I6" s="31" t="str">
        <f t="shared" si="3"/>
        <v>法適用</v>
      </c>
      <c r="J6" s="31" t="str">
        <f t="shared" si="3"/>
        <v>水道事業</v>
      </c>
      <c r="K6" s="31" t="str">
        <f t="shared" si="3"/>
        <v>末端給水事業</v>
      </c>
      <c r="L6" s="31" t="str">
        <f t="shared" si="3"/>
        <v>A2</v>
      </c>
      <c r="M6" s="32" t="str">
        <f t="shared" si="3"/>
        <v>-</v>
      </c>
      <c r="N6" s="32">
        <f t="shared" si="3"/>
        <v>75.489999999999995</v>
      </c>
      <c r="O6" s="32">
        <f t="shared" si="3"/>
        <v>99.61</v>
      </c>
      <c r="P6" s="32">
        <f t="shared" si="3"/>
        <v>3650</v>
      </c>
      <c r="Q6" s="32" t="str">
        <f t="shared" si="3"/>
        <v>-</v>
      </c>
      <c r="R6" s="32" t="str">
        <f t="shared" si="3"/>
        <v>-</v>
      </c>
      <c r="S6" s="32" t="str">
        <f t="shared" si="3"/>
        <v>-</v>
      </c>
      <c r="T6" s="32">
        <f t="shared" si="3"/>
        <v>188731</v>
      </c>
      <c r="U6" s="32">
        <f t="shared" si="3"/>
        <v>655.86</v>
      </c>
      <c r="V6" s="32">
        <f t="shared" si="3"/>
        <v>287.76</v>
      </c>
      <c r="W6" s="33">
        <f>IF(W7="",NA(),W7)</f>
        <v>115.81</v>
      </c>
      <c r="X6" s="33">
        <f t="shared" ref="X6:AF6" si="4">IF(X7="",NA(),X7)</f>
        <v>79.42</v>
      </c>
      <c r="Y6" s="33">
        <f t="shared" si="4"/>
        <v>112.7</v>
      </c>
      <c r="Z6" s="33">
        <f t="shared" si="4"/>
        <v>109.46</v>
      </c>
      <c r="AA6" s="33">
        <f t="shared" si="4"/>
        <v>117.92</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3">
        <f t="shared" ref="AI6:AQ6" si="5">IF(AI7="",NA(),AI7)</f>
        <v>41.2</v>
      </c>
      <c r="AJ6" s="33">
        <f t="shared" si="5"/>
        <v>24.53</v>
      </c>
      <c r="AK6" s="33">
        <f t="shared" si="5"/>
        <v>18.28</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731.49</v>
      </c>
      <c r="AT6" s="33">
        <f t="shared" ref="AT6:BB6" si="6">IF(AT7="",NA(),AT7)</f>
        <v>1098.4100000000001</v>
      </c>
      <c r="AU6" s="33">
        <f t="shared" si="6"/>
        <v>461.08</v>
      </c>
      <c r="AV6" s="33">
        <f t="shared" si="6"/>
        <v>414.86</v>
      </c>
      <c r="AW6" s="33">
        <f t="shared" si="6"/>
        <v>231.24</v>
      </c>
      <c r="AX6" s="33">
        <f t="shared" si="6"/>
        <v>545.52</v>
      </c>
      <c r="AY6" s="33">
        <f t="shared" si="6"/>
        <v>602.73</v>
      </c>
      <c r="AZ6" s="33">
        <f t="shared" si="6"/>
        <v>590.46</v>
      </c>
      <c r="BA6" s="33">
        <f t="shared" si="6"/>
        <v>628.34</v>
      </c>
      <c r="BB6" s="33">
        <f t="shared" si="6"/>
        <v>289.8</v>
      </c>
      <c r="BC6" s="32" t="str">
        <f>IF(BC7="","",IF(BC7="-","【-】","【"&amp;SUBSTITUTE(TEXT(BC7,"#,##0.00"),"-","△")&amp;"】"))</f>
        <v>【264.16】</v>
      </c>
      <c r="BD6" s="33">
        <f>IF(BD7="",NA(),BD7)</f>
        <v>251.11</v>
      </c>
      <c r="BE6" s="33">
        <f t="shared" ref="BE6:BM6" si="7">IF(BE7="",NA(),BE7)</f>
        <v>424.46</v>
      </c>
      <c r="BF6" s="33">
        <f t="shared" si="7"/>
        <v>269.33</v>
      </c>
      <c r="BG6" s="33">
        <f t="shared" si="7"/>
        <v>246.45</v>
      </c>
      <c r="BH6" s="33">
        <f t="shared" si="7"/>
        <v>228.61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107.59</v>
      </c>
      <c r="BP6" s="33">
        <f t="shared" ref="BP6:BX6" si="8">IF(BP7="",NA(),BP7)</f>
        <v>66.72</v>
      </c>
      <c r="BQ6" s="33">
        <f t="shared" si="8"/>
        <v>97.24</v>
      </c>
      <c r="BR6" s="33">
        <f t="shared" si="8"/>
        <v>99.12</v>
      </c>
      <c r="BS6" s="33">
        <f t="shared" si="8"/>
        <v>111.59</v>
      </c>
      <c r="BT6" s="33">
        <f t="shared" si="8"/>
        <v>100.11</v>
      </c>
      <c r="BU6" s="33">
        <f t="shared" si="8"/>
        <v>99</v>
      </c>
      <c r="BV6" s="33">
        <f t="shared" si="8"/>
        <v>99.91</v>
      </c>
      <c r="BW6" s="33">
        <f t="shared" si="8"/>
        <v>99.89</v>
      </c>
      <c r="BX6" s="33">
        <f t="shared" si="8"/>
        <v>107.05</v>
      </c>
      <c r="BY6" s="32" t="str">
        <f>IF(BY7="","",IF(BY7="-","【-】","【"&amp;SUBSTITUTE(TEXT(BY7,"#,##0.00"),"-","△")&amp;"】"))</f>
        <v>【104.60】</v>
      </c>
      <c r="BZ6" s="33">
        <f>IF(BZ7="",NA(),BZ7)</f>
        <v>204.11</v>
      </c>
      <c r="CA6" s="33">
        <f t="shared" ref="CA6:CI6" si="9">IF(CA7="",NA(),CA7)</f>
        <v>266.61</v>
      </c>
      <c r="CB6" s="33">
        <f t="shared" si="9"/>
        <v>223.05</v>
      </c>
      <c r="CC6" s="33">
        <f t="shared" si="9"/>
        <v>220.81</v>
      </c>
      <c r="CD6" s="33">
        <f t="shared" si="9"/>
        <v>197.27</v>
      </c>
      <c r="CE6" s="33">
        <f t="shared" si="9"/>
        <v>163.07</v>
      </c>
      <c r="CF6" s="33">
        <f t="shared" si="9"/>
        <v>164.03</v>
      </c>
      <c r="CG6" s="33">
        <f t="shared" si="9"/>
        <v>164.25</v>
      </c>
      <c r="CH6" s="33">
        <f t="shared" si="9"/>
        <v>165.34</v>
      </c>
      <c r="CI6" s="33">
        <f t="shared" si="9"/>
        <v>155.09</v>
      </c>
      <c r="CJ6" s="32" t="str">
        <f>IF(CJ7="","",IF(CJ7="-","【-】","【"&amp;SUBSTITUTE(TEXT(CJ7,"#,##0.00"),"-","△")&amp;"】"))</f>
        <v>【164.21】</v>
      </c>
      <c r="CK6" s="33">
        <f>IF(CK7="",NA(),CK7)</f>
        <v>63.89</v>
      </c>
      <c r="CL6" s="33">
        <f t="shared" ref="CL6:CT6" si="10">IF(CL7="",NA(),CL7)</f>
        <v>60.88</v>
      </c>
      <c r="CM6" s="33">
        <f t="shared" si="10"/>
        <v>60.22</v>
      </c>
      <c r="CN6" s="33">
        <f t="shared" si="10"/>
        <v>60.39</v>
      </c>
      <c r="CO6" s="33">
        <f t="shared" si="10"/>
        <v>61.6</v>
      </c>
      <c r="CP6" s="33">
        <f t="shared" si="10"/>
        <v>63.67</v>
      </c>
      <c r="CQ6" s="33">
        <f t="shared" si="10"/>
        <v>63.07</v>
      </c>
      <c r="CR6" s="33">
        <f t="shared" si="10"/>
        <v>62.71</v>
      </c>
      <c r="CS6" s="33">
        <f t="shared" si="10"/>
        <v>62.15</v>
      </c>
      <c r="CT6" s="33">
        <f t="shared" si="10"/>
        <v>61.61</v>
      </c>
      <c r="CU6" s="32" t="str">
        <f>IF(CU7="","",IF(CU7="-","【-】","【"&amp;SUBSTITUTE(TEXT(CU7,"#,##0.00"),"-","△")&amp;"】"))</f>
        <v>【59.80】</v>
      </c>
      <c r="CV6" s="33">
        <f>IF(CV7="",NA(),CV7)</f>
        <v>89.86</v>
      </c>
      <c r="CW6" s="33">
        <f t="shared" ref="CW6:DE6" si="11">IF(CW7="",NA(),CW7)</f>
        <v>66.19</v>
      </c>
      <c r="CX6" s="33">
        <f t="shared" si="11"/>
        <v>82.46</v>
      </c>
      <c r="CY6" s="33">
        <f t="shared" si="11"/>
        <v>85.13</v>
      </c>
      <c r="CZ6" s="33">
        <f t="shared" si="11"/>
        <v>84.49</v>
      </c>
      <c r="DA6" s="33">
        <f t="shared" si="11"/>
        <v>90.67</v>
      </c>
      <c r="DB6" s="33">
        <f t="shared" si="11"/>
        <v>89.96</v>
      </c>
      <c r="DC6" s="33">
        <f t="shared" si="11"/>
        <v>90.54</v>
      </c>
      <c r="DD6" s="33">
        <f t="shared" si="11"/>
        <v>90.64</v>
      </c>
      <c r="DE6" s="33">
        <f t="shared" si="11"/>
        <v>90.23</v>
      </c>
      <c r="DF6" s="32" t="str">
        <f>IF(DF7="","",IF(DF7="-","【-】","【"&amp;SUBSTITUTE(TEXT(DF7,"#,##0.00"),"-","△")&amp;"】"))</f>
        <v>【89.78】</v>
      </c>
      <c r="DG6" s="33">
        <f>IF(DG7="",NA(),DG7)</f>
        <v>41.72</v>
      </c>
      <c r="DH6" s="33">
        <f t="shared" ref="DH6:DP6" si="12">IF(DH7="",NA(),DH7)</f>
        <v>43.85</v>
      </c>
      <c r="DI6" s="33">
        <f t="shared" si="12"/>
        <v>45.61</v>
      </c>
      <c r="DJ6" s="33">
        <f t="shared" si="12"/>
        <v>47.35</v>
      </c>
      <c r="DK6" s="33">
        <f t="shared" si="12"/>
        <v>49.45</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46.83</v>
      </c>
      <c r="DS6" s="33">
        <f t="shared" ref="DS6:EA6" si="13">IF(DS7="",NA(),DS7)</f>
        <v>48.15</v>
      </c>
      <c r="DT6" s="33">
        <f t="shared" si="13"/>
        <v>52.37</v>
      </c>
      <c r="DU6" s="33">
        <f t="shared" si="13"/>
        <v>53.26</v>
      </c>
      <c r="DV6" s="33">
        <f t="shared" si="13"/>
        <v>48.39</v>
      </c>
      <c r="DW6" s="33">
        <f t="shared" si="13"/>
        <v>9.42</v>
      </c>
      <c r="DX6" s="33">
        <f t="shared" si="13"/>
        <v>9.92</v>
      </c>
      <c r="DY6" s="33">
        <f t="shared" si="13"/>
        <v>11.07</v>
      </c>
      <c r="DZ6" s="33">
        <f t="shared" si="13"/>
        <v>12.21</v>
      </c>
      <c r="EA6" s="33">
        <f t="shared" si="13"/>
        <v>13.57</v>
      </c>
      <c r="EB6" s="32" t="str">
        <f>IF(EB7="","",IF(EB7="-","【-】","【"&amp;SUBSTITUTE(TEXT(EB7,"#,##0.00"),"-","△")&amp;"】"))</f>
        <v>【12.42】</v>
      </c>
      <c r="EC6" s="33">
        <f>IF(EC7="",NA(),EC7)</f>
        <v>1.04</v>
      </c>
      <c r="ED6" s="33">
        <f t="shared" ref="ED6:EL6" si="14">IF(ED7="",NA(),ED7)</f>
        <v>0.13</v>
      </c>
      <c r="EE6" s="33">
        <f t="shared" si="14"/>
        <v>0.28999999999999998</v>
      </c>
      <c r="EF6" s="33">
        <f t="shared" si="14"/>
        <v>1.8</v>
      </c>
      <c r="EG6" s="33">
        <f t="shared" si="14"/>
        <v>1.28</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49646</v>
      </c>
      <c r="D7" s="35">
        <v>46</v>
      </c>
      <c r="E7" s="35">
        <v>1</v>
      </c>
      <c r="F7" s="35">
        <v>0</v>
      </c>
      <c r="G7" s="35">
        <v>1</v>
      </c>
      <c r="H7" s="35" t="s">
        <v>93</v>
      </c>
      <c r="I7" s="35" t="s">
        <v>94</v>
      </c>
      <c r="J7" s="35" t="s">
        <v>95</v>
      </c>
      <c r="K7" s="35" t="s">
        <v>96</v>
      </c>
      <c r="L7" s="35" t="s">
        <v>97</v>
      </c>
      <c r="M7" s="36" t="s">
        <v>98</v>
      </c>
      <c r="N7" s="36">
        <v>75.489999999999995</v>
      </c>
      <c r="O7" s="36">
        <v>99.61</v>
      </c>
      <c r="P7" s="36">
        <v>3650</v>
      </c>
      <c r="Q7" s="36" t="s">
        <v>98</v>
      </c>
      <c r="R7" s="36" t="s">
        <v>98</v>
      </c>
      <c r="S7" s="36" t="s">
        <v>98</v>
      </c>
      <c r="T7" s="36">
        <v>188731</v>
      </c>
      <c r="U7" s="36">
        <v>655.86</v>
      </c>
      <c r="V7" s="36">
        <v>287.76</v>
      </c>
      <c r="W7" s="36">
        <v>115.81</v>
      </c>
      <c r="X7" s="36">
        <v>79.42</v>
      </c>
      <c r="Y7" s="36">
        <v>112.7</v>
      </c>
      <c r="Z7" s="36">
        <v>109.46</v>
      </c>
      <c r="AA7" s="36">
        <v>117.92</v>
      </c>
      <c r="AB7" s="36">
        <v>108.64</v>
      </c>
      <c r="AC7" s="36">
        <v>107.51</v>
      </c>
      <c r="AD7" s="36">
        <v>108.39</v>
      </c>
      <c r="AE7" s="36">
        <v>108.9</v>
      </c>
      <c r="AF7" s="36">
        <v>114.43</v>
      </c>
      <c r="AG7" s="36">
        <v>113.03</v>
      </c>
      <c r="AH7" s="36">
        <v>0</v>
      </c>
      <c r="AI7" s="36">
        <v>41.2</v>
      </c>
      <c r="AJ7" s="36">
        <v>24.53</v>
      </c>
      <c r="AK7" s="36">
        <v>18.28</v>
      </c>
      <c r="AL7" s="36">
        <v>0</v>
      </c>
      <c r="AM7" s="36">
        <v>2.1800000000000002</v>
      </c>
      <c r="AN7" s="36">
        <v>2.83</v>
      </c>
      <c r="AO7" s="36">
        <v>3.08</v>
      </c>
      <c r="AP7" s="36">
        <v>3.47</v>
      </c>
      <c r="AQ7" s="36">
        <v>0.13</v>
      </c>
      <c r="AR7" s="36">
        <v>0.81</v>
      </c>
      <c r="AS7" s="36">
        <v>731.49</v>
      </c>
      <c r="AT7" s="36">
        <v>1098.4100000000001</v>
      </c>
      <c r="AU7" s="36">
        <v>461.08</v>
      </c>
      <c r="AV7" s="36">
        <v>414.86</v>
      </c>
      <c r="AW7" s="36">
        <v>231.24</v>
      </c>
      <c r="AX7" s="36">
        <v>545.52</v>
      </c>
      <c r="AY7" s="36">
        <v>602.73</v>
      </c>
      <c r="AZ7" s="36">
        <v>590.46</v>
      </c>
      <c r="BA7" s="36">
        <v>628.34</v>
      </c>
      <c r="BB7" s="36">
        <v>289.8</v>
      </c>
      <c r="BC7" s="36">
        <v>264.16000000000003</v>
      </c>
      <c r="BD7" s="36">
        <v>251.11</v>
      </c>
      <c r="BE7" s="36">
        <v>424.46</v>
      </c>
      <c r="BF7" s="36">
        <v>269.33</v>
      </c>
      <c r="BG7" s="36">
        <v>246.45</v>
      </c>
      <c r="BH7" s="36">
        <v>228.61</v>
      </c>
      <c r="BI7" s="36">
        <v>313.52999999999997</v>
      </c>
      <c r="BJ7" s="36">
        <v>310.79000000000002</v>
      </c>
      <c r="BK7" s="36">
        <v>299.16000000000003</v>
      </c>
      <c r="BL7" s="36">
        <v>297.13</v>
      </c>
      <c r="BM7" s="36">
        <v>301.99</v>
      </c>
      <c r="BN7" s="36">
        <v>283.72000000000003</v>
      </c>
      <c r="BO7" s="36">
        <v>107.59</v>
      </c>
      <c r="BP7" s="36">
        <v>66.72</v>
      </c>
      <c r="BQ7" s="36">
        <v>97.24</v>
      </c>
      <c r="BR7" s="36">
        <v>99.12</v>
      </c>
      <c r="BS7" s="36">
        <v>111.59</v>
      </c>
      <c r="BT7" s="36">
        <v>100.11</v>
      </c>
      <c r="BU7" s="36">
        <v>99</v>
      </c>
      <c r="BV7" s="36">
        <v>99.91</v>
      </c>
      <c r="BW7" s="36">
        <v>99.89</v>
      </c>
      <c r="BX7" s="36">
        <v>107.05</v>
      </c>
      <c r="BY7" s="36">
        <v>104.6</v>
      </c>
      <c r="BZ7" s="36">
        <v>204.11</v>
      </c>
      <c r="CA7" s="36">
        <v>266.61</v>
      </c>
      <c r="CB7" s="36">
        <v>223.05</v>
      </c>
      <c r="CC7" s="36">
        <v>220.81</v>
      </c>
      <c r="CD7" s="36">
        <v>197.27</v>
      </c>
      <c r="CE7" s="36">
        <v>163.07</v>
      </c>
      <c r="CF7" s="36">
        <v>164.03</v>
      </c>
      <c r="CG7" s="36">
        <v>164.25</v>
      </c>
      <c r="CH7" s="36">
        <v>165.34</v>
      </c>
      <c r="CI7" s="36">
        <v>155.09</v>
      </c>
      <c r="CJ7" s="36">
        <v>164.21</v>
      </c>
      <c r="CK7" s="36">
        <v>63.89</v>
      </c>
      <c r="CL7" s="36">
        <v>60.88</v>
      </c>
      <c r="CM7" s="36">
        <v>60.22</v>
      </c>
      <c r="CN7" s="36">
        <v>60.39</v>
      </c>
      <c r="CO7" s="36">
        <v>61.6</v>
      </c>
      <c r="CP7" s="36">
        <v>63.67</v>
      </c>
      <c r="CQ7" s="36">
        <v>63.07</v>
      </c>
      <c r="CR7" s="36">
        <v>62.71</v>
      </c>
      <c r="CS7" s="36">
        <v>62.15</v>
      </c>
      <c r="CT7" s="36">
        <v>61.61</v>
      </c>
      <c r="CU7" s="36">
        <v>59.8</v>
      </c>
      <c r="CV7" s="36">
        <v>89.86</v>
      </c>
      <c r="CW7" s="36">
        <v>66.19</v>
      </c>
      <c r="CX7" s="36">
        <v>82.46</v>
      </c>
      <c r="CY7" s="36">
        <v>85.13</v>
      </c>
      <c r="CZ7" s="36">
        <v>84.49</v>
      </c>
      <c r="DA7" s="36">
        <v>90.67</v>
      </c>
      <c r="DB7" s="36">
        <v>89.96</v>
      </c>
      <c r="DC7" s="36">
        <v>90.54</v>
      </c>
      <c r="DD7" s="36">
        <v>90.64</v>
      </c>
      <c r="DE7" s="36">
        <v>90.23</v>
      </c>
      <c r="DF7" s="36">
        <v>89.78</v>
      </c>
      <c r="DG7" s="36">
        <v>41.72</v>
      </c>
      <c r="DH7" s="36">
        <v>43.85</v>
      </c>
      <c r="DI7" s="36">
        <v>45.61</v>
      </c>
      <c r="DJ7" s="36">
        <v>47.35</v>
      </c>
      <c r="DK7" s="36">
        <v>49.45</v>
      </c>
      <c r="DL7" s="36">
        <v>40.369999999999997</v>
      </c>
      <c r="DM7" s="36">
        <v>41.47</v>
      </c>
      <c r="DN7" s="36">
        <v>42.43</v>
      </c>
      <c r="DO7" s="36">
        <v>43.24</v>
      </c>
      <c r="DP7" s="36">
        <v>46.36</v>
      </c>
      <c r="DQ7" s="36">
        <v>46.31</v>
      </c>
      <c r="DR7" s="36">
        <v>46.83</v>
      </c>
      <c r="DS7" s="36">
        <v>48.15</v>
      </c>
      <c r="DT7" s="36">
        <v>52.37</v>
      </c>
      <c r="DU7" s="36">
        <v>53.26</v>
      </c>
      <c r="DV7" s="36">
        <v>48.39</v>
      </c>
      <c r="DW7" s="36">
        <v>9.42</v>
      </c>
      <c r="DX7" s="36">
        <v>9.92</v>
      </c>
      <c r="DY7" s="36">
        <v>11.07</v>
      </c>
      <c r="DZ7" s="36">
        <v>12.21</v>
      </c>
      <c r="EA7" s="36">
        <v>13.57</v>
      </c>
      <c r="EB7" s="36">
        <v>12.42</v>
      </c>
      <c r="EC7" s="36">
        <v>1.04</v>
      </c>
      <c r="ED7" s="36">
        <v>0.13</v>
      </c>
      <c r="EE7" s="36">
        <v>0.28999999999999998</v>
      </c>
      <c r="EF7" s="36">
        <v>1.8</v>
      </c>
      <c r="EG7" s="36">
        <v>1.28</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2016-02-03T07:14:08Z</dcterms:created>
  <dcterms:modified xsi:type="dcterms:W3CDTF">2016-02-24T09:21:57Z</dcterms:modified>
  <cp:category/>
</cp:coreProperties>
</file>