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5105" windowHeight="69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<sst xmlns="http://schemas.openxmlformats.org/spreadsheetml/2006/main" count="222" uniqueCount="111">
  <si>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</si>
  <si>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</si>
  <si>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</si>
  <si>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</si>
  <si>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</si>
  <si>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</si>
  <si>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</si>
  <si>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</si>
  <si>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</si>
  <si>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</si>
  <si>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</si>
  <si>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</si>
  <si>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</si>
  <si>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</si>
  <si>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</si>
  <si>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</si>
  <si>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</si>
  <si>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</si>
  <si>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</si>
  <si>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</si>
  <si>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</si>
  <si>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</si>
  <si>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</si>
  <si>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</si>
  <si>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</si>
  <si>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</si>
  <si>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</si>
  <si>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</si>
  <si>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</si>
  <si>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</si>
  <si>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</si>
  <si>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</si>
  <si>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</si>
  <si>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</si>
  <si>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</si>
  <si>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</si>
  <si>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</si>
  <si>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</si>
  <si>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</si>
  <si>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</si>
  <si>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</si>
  <si>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</si>
  <si>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</si>
  <si>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</si>
  <si>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</si>
  <si>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</si>
  <si>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</si>
  <si>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</si>
  <si>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</si>
  <si>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</si>
  <si>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</si>
  <si>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</si>
  <si>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</si>
  <si>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</si>
  <si>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</si>
  <si>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</si>
  <si>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</si>
  <si>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</si>
  <si>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</si>
  <si>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</si>
  <si>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</si>
  <si>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</si>
  <si>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</si>
  <si>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</si>
  <si>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</si>
  <si>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</si>
  <si>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</si>
  <si>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</si>
  <si>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</si>
  <si>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</si>
  <si>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</si>
  <si>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</si>
  <si>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</si>
  <si>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</si>
  <si>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</si>
  <si>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</si>
  <si>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</si>
  <si>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</si>
  <si>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</si>
  <si>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</si>
  <si>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</si>
  <si>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</si>
  <si>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</si>
  <si>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</si>
  <si>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</si>
  <si>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</si>
  <si>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</si>
  <si>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</si>
  <si>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</si>
  <si>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</si>
  <si>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</si>
  <si>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</si>
  <si>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</si>
  <si>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</si>
  <si>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</si>
  <si>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</si>
  <si>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女川町</t>
  </si>
  <si>
    <t>法非適用</t>
  </si>
  <si>
    <t>下水道事業</t>
  </si>
  <si>
    <t>漁業集落排水</t>
  </si>
  <si>
    <t>H3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</si>
  <si>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</si>
  <si>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</si>
  <si>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</si>
  <si>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</si>
  <si>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</si>
  <si>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</si>
  <si>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</si>
  <si>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該当なし</t>
    <rPh sb="0" eb="2">
      <t>ガイトウ</t>
    </rPh>
    <phoneticPr fontId="4"/>
  </si>
  <si>
    <t>　対象地区が離半島地区であり、経費回収率、水洗化率ともに低い水準で推移してきた。
　東日本大震災により、施設が壊滅し、人口も減少しているため、漁業集落事業としての継続は断念し、浄化槽事業としての復興を図っている。
　</t>
    <rPh sb="1" eb="3">
      <t>タイショウ</t>
    </rPh>
    <rPh sb="3" eb="5">
      <t>チク</t>
    </rPh>
    <rPh sb="6" eb="7">
      <t>リ</t>
    </rPh>
    <rPh sb="7" eb="9">
      <t>ハントウ</t>
    </rPh>
    <rPh sb="9" eb="11">
      <t>チク</t>
    </rPh>
    <rPh sb="15" eb="17">
      <t>ケイヒ</t>
    </rPh>
    <rPh sb="17" eb="19">
      <t>カイシュウ</t>
    </rPh>
    <rPh sb="19" eb="20">
      <t>リツ</t>
    </rPh>
    <rPh sb="21" eb="24">
      <t>スイセンカ</t>
    </rPh>
    <rPh sb="24" eb="25">
      <t>リツ</t>
    </rPh>
    <rPh sb="28" eb="29">
      <t>ヒク</t>
    </rPh>
    <rPh sb="30" eb="32">
      <t>スイジュン</t>
    </rPh>
    <rPh sb="33" eb="35">
      <t>スイイ</t>
    </rPh>
    <rPh sb="42" eb="43">
      <t>ヒガシ</t>
    </rPh>
    <rPh sb="43" eb="45">
      <t>ニホン</t>
    </rPh>
    <rPh sb="45" eb="48">
      <t>ダイシンサイ</t>
    </rPh>
    <rPh sb="52" eb="54">
      <t>シセツ</t>
    </rPh>
    <rPh sb="55" eb="57">
      <t>カイメツ</t>
    </rPh>
    <rPh sb="59" eb="61">
      <t>ジンコウ</t>
    </rPh>
    <rPh sb="62" eb="64">
      <t>ゲンショウ</t>
    </rPh>
    <rPh sb="71" eb="73">
      <t>ギョギョウ</t>
    </rPh>
    <rPh sb="73" eb="75">
      <t>シュウラク</t>
    </rPh>
    <rPh sb="75" eb="77">
      <t>ジギョウ</t>
    </rPh>
    <rPh sb="81" eb="83">
      <t>ケイゾク</t>
    </rPh>
    <rPh sb="84" eb="86">
      <t>ダンネン</t>
    </rPh>
    <rPh sb="88" eb="91">
      <t>ジョウカソウ</t>
    </rPh>
    <rPh sb="91" eb="93">
      <t>ジギョウ</t>
    </rPh>
    <rPh sb="97" eb="99">
      <t>フッコウ</t>
    </rPh>
    <rPh sb="100" eb="101">
      <t>ハカ</t>
    </rPh>
    <phoneticPr fontId="4"/>
  </si>
  <si>
    <t>今後、事業は廃止する予定であるが、平成46年度まで起債の償還が残るので、その対応について検討中である。</t>
    <rPh sb="0" eb="2">
      <t>コンゴ</t>
    </rPh>
    <rPh sb="3" eb="5">
      <t>ジギョウ</t>
    </rPh>
    <rPh sb="6" eb="8">
      <t>ハイシ</t>
    </rPh>
    <rPh sb="10" eb="12">
      <t>ヨテイ</t>
    </rPh>
    <rPh sb="17" eb="19">
      <t>ヘイセイ</t>
    </rPh>
    <rPh sb="21" eb="23">
      <t>ネンド</t>
    </rPh>
    <rPh sb="25" eb="27">
      <t>キサイ</t>
    </rPh>
    <rPh sb="28" eb="30">
      <t>ショウカン</t>
    </rPh>
    <rPh sb="31" eb="32">
      <t>ノコ</t>
    </rPh>
    <rPh sb="38" eb="40">
      <t>タイオウ</t>
    </rPh>
    <rPh sb="44" eb="47">
      <t>ケントウチュウ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</si>
</sst>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87744"/>
        <c:axId val="10350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0.4</c:v>
                </c:pt>
                <c:pt idx="2">
                  <c:v>0.36</c:v>
                </c:pt>
                <c:pt idx="3">
                  <c:v>0.25</c:v>
                </c:pt>
                <c:pt idx="4">
                  <c:v>0.31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87744"/>
        <c:axId val="103502208"/>
      </c:lineChart>
      <c:dateAx>
        <c:axId val="103487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502208"/>
        <c:crosses val="autoZero"/>
        <c:auto val="1"/>
        <c:lblOffset val="100"/>
        <c:baseTimeUnit val="years"/>
      </c:dateAx>
      <c:valAx>
        <c:axId val="10350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487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54368"/>
        <c:axId val="10375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31.9</c:v>
                </c:pt>
                <c:pt idx="1">
                  <c:v>32.04</c:v>
                </c:pt>
                <c:pt idx="2">
                  <c:v>33.81</c:v>
                </c:pt>
                <c:pt idx="3">
                  <c:v>31.37</c:v>
                </c:pt>
                <c:pt idx="4">
                  <c:v>29.86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54368"/>
        <c:axId val="103756544"/>
      </c:lineChart>
      <c:dateAx>
        <c:axId val="103754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56544"/>
        <c:crosses val="autoZero"/>
        <c:auto val="1"/>
        <c:lblOffset val="100"/>
        <c:baseTimeUnit val="years"/>
      </c:dateAx>
      <c:valAx>
        <c:axId val="10375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54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17.649999999999999</c:v>
                </c:pt>
                <c:pt idx="2">
                  <c:v>17.91</c:v>
                </c:pt>
                <c:pt idx="3">
                  <c:v>19.43</c:v>
                </c:pt>
                <c:pt idx="4">
                  <c:v>21.05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99040"/>
        <c:axId val="10380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69.69</c:v>
                </c:pt>
                <c:pt idx="1">
                  <c:v>68.86</c:v>
                </c:pt>
                <c:pt idx="2">
                  <c:v>68.7</c:v>
                </c:pt>
                <c:pt idx="3">
                  <c:v>67.38</c:v>
                </c:pt>
                <c:pt idx="4">
                  <c:v>65.95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99040"/>
        <c:axId val="103805312"/>
      </c:lineChart>
      <c:dateAx>
        <c:axId val="103799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05312"/>
        <c:crosses val="autoZero"/>
        <c:auto val="1"/>
        <c:lblOffset val="100"/>
        <c:baseTimeUnit val="years"/>
      </c:dateAx>
      <c:valAx>
        <c:axId val="103805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99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97.96</c:v>
                </c:pt>
                <c:pt idx="1">
                  <c:v>33.25</c:v>
                </c:pt>
                <c:pt idx="2">
                  <c:v>100.07</c:v>
                </c:pt>
                <c:pt idx="3">
                  <c:v>100.04</c:v>
                </c:pt>
                <c:pt idx="4">
                  <c:v>100.01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28320"/>
        <c:axId val="10353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28320"/>
        <c:axId val="103530496"/>
      </c:lineChart>
      <c:dateAx>
        <c:axId val="103528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530496"/>
        <c:crosses val="autoZero"/>
        <c:auto val="1"/>
        <c:lblOffset val="100"/>
        <c:baseTimeUnit val="years"/>
      </c:dateAx>
      <c:valAx>
        <c:axId val="10353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528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54656"/>
        <c:axId val="10125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54656"/>
        <c:axId val="101256576"/>
      </c:lineChart>
      <c:dateAx>
        <c:axId val="10125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256576"/>
        <c:crosses val="autoZero"/>
        <c:auto val="1"/>
        <c:lblOffset val="100"/>
        <c:baseTimeUnit val="years"/>
      </c:dateAx>
      <c:valAx>
        <c:axId val="10125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25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99328"/>
        <c:axId val="10130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99328"/>
        <c:axId val="101301248"/>
      </c:lineChart>
      <c:dateAx>
        <c:axId val="10129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01248"/>
        <c:crosses val="autoZero"/>
        <c:auto val="1"/>
        <c:lblOffset val="100"/>
        <c:baseTimeUnit val="years"/>
      </c:dateAx>
      <c:valAx>
        <c:axId val="10130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29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29536"/>
        <c:axId val="10133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29536"/>
        <c:axId val="101339904"/>
      </c:lineChart>
      <c:dateAx>
        <c:axId val="10132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39904"/>
        <c:crosses val="autoZero"/>
        <c:auto val="1"/>
        <c:lblOffset val="100"/>
        <c:baseTimeUnit val="years"/>
      </c:dateAx>
      <c:valAx>
        <c:axId val="10133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2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56672"/>
        <c:axId val="10135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56672"/>
        <c:axId val="101358592"/>
      </c:lineChart>
      <c:dateAx>
        <c:axId val="101356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58592"/>
        <c:crosses val="autoZero"/>
        <c:auto val="1"/>
        <c:lblOffset val="100"/>
        <c:baseTimeUnit val="years"/>
      </c:dateAx>
      <c:valAx>
        <c:axId val="101358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56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5317.85</c:v>
                </c:pt>
                <c:pt idx="1">
                  <c:v>45601.19</c:v>
                </c:pt>
                <c:pt idx="2">
                  <c:v>27362.17</c:v>
                </c:pt>
                <c:pt idx="3">
                  <c:v>20962.82</c:v>
                </c:pt>
                <c:pt idx="4">
                  <c:v>21117.59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37760"/>
        <c:axId val="10363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1546.01</c:v>
                </c:pt>
                <c:pt idx="1">
                  <c:v>1723.1</c:v>
                </c:pt>
                <c:pt idx="2">
                  <c:v>1665.33</c:v>
                </c:pt>
                <c:pt idx="3">
                  <c:v>1716.47</c:v>
                </c:pt>
                <c:pt idx="4">
                  <c:v>1741.94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37760"/>
        <c:axId val="103639680"/>
      </c:lineChart>
      <c:dateAx>
        <c:axId val="10363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639680"/>
        <c:crosses val="autoZero"/>
        <c:auto val="1"/>
        <c:lblOffset val="100"/>
        <c:baseTimeUnit val="years"/>
      </c:dateAx>
      <c:valAx>
        <c:axId val="10363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637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39.369999999999997</c:v>
                </c:pt>
                <c:pt idx="1">
                  <c:v>2.58</c:v>
                </c:pt>
                <c:pt idx="2">
                  <c:v>8.2799999999999994</c:v>
                </c:pt>
                <c:pt idx="3">
                  <c:v>10.199999999999999</c:v>
                </c:pt>
                <c:pt idx="4">
                  <c:v>10.43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82048"/>
        <c:axId val="103683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38.049999999999997</c:v>
                </c:pt>
                <c:pt idx="1">
                  <c:v>35.909999999999997</c:v>
                </c:pt>
                <c:pt idx="2">
                  <c:v>37.92</c:v>
                </c:pt>
                <c:pt idx="3">
                  <c:v>35.049999999999997</c:v>
                </c:pt>
                <c:pt idx="4">
                  <c:v>33.86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82048"/>
        <c:axId val="103683968"/>
      </c:lineChart>
      <c:dateAx>
        <c:axId val="103682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683968"/>
        <c:crosses val="autoZero"/>
        <c:auto val="1"/>
        <c:lblOffset val="100"/>
        <c:baseTimeUnit val="years"/>
      </c:dateAx>
      <c:valAx>
        <c:axId val="103683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682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7791.51</c:v>
                </c:pt>
                <c:pt idx="2">
                  <c:v>2379.16</c:v>
                </c:pt>
                <c:pt idx="3">
                  <c:v>1887.85</c:v>
                </c:pt>
                <c:pt idx="4">
                  <c:v>1923.77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01504"/>
        <c:axId val="103728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438.41</c:v>
                </c:pt>
                <c:pt idx="1">
                  <c:v>459.38</c:v>
                </c:pt>
                <c:pt idx="2">
                  <c:v>438.71</c:v>
                </c:pt>
                <c:pt idx="3">
                  <c:v>463.38</c:v>
                </c:pt>
                <c:pt idx="4">
                  <c:v>510.15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01504"/>
        <c:axId val="103728256"/>
      </c:lineChart>
      <c:dateAx>
        <c:axId val="10370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28256"/>
        <c:crosses val="autoZero"/>
        <c:auto val="1"/>
        <c:lblOffset val="100"/>
        <c:baseTimeUnit val="years"/>
      </c:dateAx>
      <c:valAx>
        <c:axId val="103728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01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【419.50】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5" zoomScaleNormal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宮城県　女川町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漁業集落排水</v>
      </c>
      <c r="Q8" s="46"/>
      <c r="R8" s="46"/>
      <c r="S8" s="46"/>
      <c r="T8" s="46"/>
      <c r="U8" s="46"/>
      <c r="V8" s="46"/>
      <c r="W8" s="46" t="str">
        <f>データ!L6</f>
        <v>H3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7124</v>
      </c>
      <c r="AM8" s="47"/>
      <c r="AN8" s="47"/>
      <c r="AO8" s="47"/>
      <c r="AP8" s="47"/>
      <c r="AQ8" s="47"/>
      <c r="AR8" s="47"/>
      <c r="AS8" s="47"/>
      <c r="AT8" s="43">
        <f>データ!S6</f>
        <v>65.349999999999994</v>
      </c>
      <c r="AU8" s="43"/>
      <c r="AV8" s="43"/>
      <c r="AW8" s="43"/>
      <c r="AX8" s="43"/>
      <c r="AY8" s="43"/>
      <c r="AZ8" s="43"/>
      <c r="BA8" s="43"/>
      <c r="BB8" s="43">
        <f>データ!T6</f>
        <v>109.01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3.52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3456</v>
      </c>
      <c r="AE10" s="47"/>
      <c r="AF10" s="47"/>
      <c r="AG10" s="47"/>
      <c r="AH10" s="47"/>
      <c r="AI10" s="47"/>
      <c r="AJ10" s="47"/>
      <c r="AK10" s="2"/>
      <c r="AL10" s="47">
        <f>データ!U6</f>
        <v>247</v>
      </c>
      <c r="AM10" s="47"/>
      <c r="AN10" s="47"/>
      <c r="AO10" s="47"/>
      <c r="AP10" s="47"/>
      <c r="AQ10" s="47"/>
      <c r="AR10" s="47"/>
      <c r="AS10" s="47"/>
      <c r="AT10" s="43">
        <f>データ!V6</f>
        <v>0.04</v>
      </c>
      <c r="AU10" s="43"/>
      <c r="AV10" s="43"/>
      <c r="AW10" s="43"/>
      <c r="AX10" s="43"/>
      <c r="AY10" s="43"/>
      <c r="AZ10" s="43"/>
      <c r="BA10" s="43"/>
      <c r="BB10" s="43">
        <f>データ!W6</f>
        <v>6175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45811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宮城県　女川町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3.52</v>
      </c>
      <c r="P6" s="32">
        <f t="shared" si="3"/>
        <v>100</v>
      </c>
      <c r="Q6" s="32">
        <f t="shared" si="3"/>
        <v>3456</v>
      </c>
      <c r="R6" s="32">
        <f t="shared" si="3"/>
        <v>7124</v>
      </c>
      <c r="S6" s="32">
        <f t="shared" si="3"/>
        <v>65.349999999999994</v>
      </c>
      <c r="T6" s="32">
        <f t="shared" si="3"/>
        <v>109.01</v>
      </c>
      <c r="U6" s="32">
        <f t="shared" si="3"/>
        <v>247</v>
      </c>
      <c r="V6" s="32">
        <f t="shared" si="3"/>
        <v>0.04</v>
      </c>
      <c r="W6" s="32">
        <f t="shared" si="3"/>
        <v>6175</v>
      </c>
      <c r="X6" s="33">
        <f>IF(X7="",NA(),X7)</f>
        <v>97.96</v>
      </c>
      <c r="Y6" s="33">
        <f t="shared" ref="Y6:AG6" si="4">IF(Y7="",NA(),Y7)</f>
        <v>33.25</v>
      </c>
      <c r="Z6" s="33">
        <f t="shared" si="4"/>
        <v>100.07</v>
      </c>
      <c r="AA6" s="33">
        <f t="shared" si="4"/>
        <v>100.04</v>
      </c>
      <c r="AB6" s="33">
        <f t="shared" si="4"/>
        <v>100.01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5317.85</v>
      </c>
      <c r="BF6" s="33">
        <f t="shared" ref="BF6:BN6" si="7">IF(BF7="",NA(),BF7)</f>
        <v>45601.19</v>
      </c>
      <c r="BG6" s="33">
        <f t="shared" si="7"/>
        <v>27362.17</v>
      </c>
      <c r="BH6" s="33">
        <f t="shared" si="7"/>
        <v>20962.82</v>
      </c>
      <c r="BI6" s="33">
        <f t="shared" si="7"/>
        <v>21117.59</v>
      </c>
      <c r="BJ6" s="33">
        <f t="shared" si="7"/>
        <v>1546.01</v>
      </c>
      <c r="BK6" s="33">
        <f t="shared" si="7"/>
        <v>1723.1</v>
      </c>
      <c r="BL6" s="33">
        <f t="shared" si="7"/>
        <v>1665.33</v>
      </c>
      <c r="BM6" s="33">
        <f t="shared" si="7"/>
        <v>1716.47</v>
      </c>
      <c r="BN6" s="33">
        <f t="shared" si="7"/>
        <v>1741.94</v>
      </c>
      <c r="BO6" s="32" t="str">
        <f>IF(BO7="","",IF(BO7="-","【-】","【"&amp;SUBSTITUTE(TEXT(BO7,"#,##0.00"),"-","△")&amp;"】"))</f>
        <v>【1,078.58】</v>
      </c>
      <c r="BP6" s="33">
        <f>IF(BP7="",NA(),BP7)</f>
        <v>39.369999999999997</v>
      </c>
      <c r="BQ6" s="33">
        <f t="shared" ref="BQ6:BY6" si="8">IF(BQ7="",NA(),BQ7)</f>
        <v>2.58</v>
      </c>
      <c r="BR6" s="33">
        <f t="shared" si="8"/>
        <v>8.2799999999999994</v>
      </c>
      <c r="BS6" s="33">
        <f t="shared" si="8"/>
        <v>10.199999999999999</v>
      </c>
      <c r="BT6" s="33">
        <f t="shared" si="8"/>
        <v>10.43</v>
      </c>
      <c r="BU6" s="33">
        <f t="shared" si="8"/>
        <v>38.049999999999997</v>
      </c>
      <c r="BV6" s="33">
        <f t="shared" si="8"/>
        <v>35.909999999999997</v>
      </c>
      <c r="BW6" s="33">
        <f t="shared" si="8"/>
        <v>37.92</v>
      </c>
      <c r="BX6" s="33">
        <f t="shared" si="8"/>
        <v>35.049999999999997</v>
      </c>
      <c r="BY6" s="33">
        <f t="shared" si="8"/>
        <v>33.86</v>
      </c>
      <c r="BZ6" s="32" t="str">
        <f>IF(BZ7="","",IF(BZ7="-","【-】","【"&amp;SUBSTITUTE(TEXT(BZ7,"#,##0.00"),"-","△")&amp;"】"))</f>
        <v>【40.39】</v>
      </c>
      <c r="CA6" s="33" t="str">
        <f>IF(CA7="",NA(),CA7)</f>
        <v>-</v>
      </c>
      <c r="CB6" s="33">
        <f t="shared" ref="CB6:CJ6" si="9">IF(CB7="",NA(),CB7)</f>
        <v>7791.51</v>
      </c>
      <c r="CC6" s="33">
        <f t="shared" si="9"/>
        <v>2379.16</v>
      </c>
      <c r="CD6" s="33">
        <f t="shared" si="9"/>
        <v>1887.85</v>
      </c>
      <c r="CE6" s="33">
        <f t="shared" si="9"/>
        <v>1923.77</v>
      </c>
      <c r="CF6" s="33">
        <f t="shared" si="9"/>
        <v>438.41</v>
      </c>
      <c r="CG6" s="33">
        <f t="shared" si="9"/>
        <v>459.38</v>
      </c>
      <c r="CH6" s="33">
        <f t="shared" si="9"/>
        <v>438.71</v>
      </c>
      <c r="CI6" s="33">
        <f t="shared" si="9"/>
        <v>463.38</v>
      </c>
      <c r="CJ6" s="33">
        <f t="shared" si="9"/>
        <v>510.15</v>
      </c>
      <c r="CK6" s="32" t="str">
        <f>IF(CK7="","",IF(CK7="-","【-】","【"&amp;SUBSTITUTE(TEXT(CK7,"#,##0.00"),"-","△")&amp;"】"))</f>
        <v>【419.50】</v>
      </c>
      <c r="CL6" s="32">
        <f>IF(CL7="",NA(),CL7)</f>
        <v>0</v>
      </c>
      <c r="CM6" s="33">
        <f t="shared" ref="CM6:CU6" si="10">IF(CM7="",NA(),CM7)</f>
        <v>30</v>
      </c>
      <c r="CN6" s="33">
        <f t="shared" si="10"/>
        <v>30</v>
      </c>
      <c r="CO6" s="33">
        <f t="shared" si="10"/>
        <v>30</v>
      </c>
      <c r="CP6" s="33">
        <f t="shared" si="10"/>
        <v>30</v>
      </c>
      <c r="CQ6" s="33">
        <f t="shared" si="10"/>
        <v>31.9</v>
      </c>
      <c r="CR6" s="33">
        <f t="shared" si="10"/>
        <v>32.04</v>
      </c>
      <c r="CS6" s="33">
        <f t="shared" si="10"/>
        <v>33.81</v>
      </c>
      <c r="CT6" s="33">
        <f t="shared" si="10"/>
        <v>31.37</v>
      </c>
      <c r="CU6" s="33">
        <f t="shared" si="10"/>
        <v>29.86</v>
      </c>
      <c r="CV6" s="32" t="str">
        <f>IF(CV7="","",IF(CV7="-","【-】","【"&amp;SUBSTITUTE(TEXT(CV7,"#,##0.00"),"-","△")&amp;"】"))</f>
        <v>【35.64】</v>
      </c>
      <c r="CW6" s="32">
        <f>IF(CW7="",NA(),CW7)</f>
        <v>0</v>
      </c>
      <c r="CX6" s="33">
        <f t="shared" ref="CX6:DF6" si="11">IF(CX7="",NA(),CX7)</f>
        <v>17.649999999999999</v>
      </c>
      <c r="CY6" s="33">
        <f t="shared" si="11"/>
        <v>17.91</v>
      </c>
      <c r="CZ6" s="33">
        <f t="shared" si="11"/>
        <v>19.43</v>
      </c>
      <c r="DA6" s="33">
        <f t="shared" si="11"/>
        <v>21.05</v>
      </c>
      <c r="DB6" s="33">
        <f t="shared" si="11"/>
        <v>69.69</v>
      </c>
      <c r="DC6" s="33">
        <f t="shared" si="11"/>
        <v>68.86</v>
      </c>
      <c r="DD6" s="33">
        <f t="shared" si="11"/>
        <v>68.7</v>
      </c>
      <c r="DE6" s="33">
        <f t="shared" si="11"/>
        <v>67.38</v>
      </c>
      <c r="DF6" s="33">
        <f t="shared" si="11"/>
        <v>65.95</v>
      </c>
      <c r="DG6" s="32" t="str">
        <f>IF(DG7="","",IF(DG7="-","【-】","【"&amp;SUBSTITUTE(TEXT(DG7,"#,##0.00"),"-","△")&amp;"】"))</f>
        <v>【77.00】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0.26</v>
      </c>
      <c r="EJ6" s="33">
        <f t="shared" si="14"/>
        <v>0.4</v>
      </c>
      <c r="EK6" s="33">
        <f t="shared" si="14"/>
        <v>0.36</v>
      </c>
      <c r="EL6" s="33">
        <f t="shared" si="14"/>
        <v>0.25</v>
      </c>
      <c r="EM6" s="33">
        <f t="shared" si="14"/>
        <v>0.31</v>
      </c>
      <c r="EN6" s="32" t="str">
        <f>IF(EN7="","",IF(EN7="-","【-】","【"&amp;SUBSTITUTE(TEXT(EN7,"#,##0.00"),"-","△")&amp;"】"))</f>
        <v>【0.14】</v>
      </c>
    </row>
    <row r="7" spans="1:144" s="34" customFormat="1">
      <c r="A7" s="26"/>
      <c r="B7" s="35">
        <v>2014</v>
      </c>
      <c r="C7" s="35">
        <v>45811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3.52</v>
      </c>
      <c r="P7" s="36">
        <v>100</v>
      </c>
      <c r="Q7" s="36">
        <v>3456</v>
      </c>
      <c r="R7" s="36">
        <v>7124</v>
      </c>
      <c r="S7" s="36">
        <v>65.349999999999994</v>
      </c>
      <c r="T7" s="36">
        <v>109.01</v>
      </c>
      <c r="U7" s="36">
        <v>247</v>
      </c>
      <c r="V7" s="36">
        <v>0.04</v>
      </c>
      <c r="W7" s="36">
        <v>6175</v>
      </c>
      <c r="X7" s="36">
        <v>97.96</v>
      </c>
      <c r="Y7" s="36">
        <v>33.25</v>
      </c>
      <c r="Z7" s="36">
        <v>100.07</v>
      </c>
      <c r="AA7" s="36">
        <v>100.04</v>
      </c>
      <c r="AB7" s="36">
        <v>100.01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5317.85</v>
      </c>
      <c r="BF7" s="36">
        <v>45601.19</v>
      </c>
      <c r="BG7" s="36">
        <v>27362.17</v>
      </c>
      <c r="BH7" s="36">
        <v>20962.82</v>
      </c>
      <c r="BI7" s="36">
        <v>21117.59</v>
      </c>
      <c r="BJ7" s="36">
        <v>1546.01</v>
      </c>
      <c r="BK7" s="36">
        <v>1723.1</v>
      </c>
      <c r="BL7" s="36">
        <v>1665.33</v>
      </c>
      <c r="BM7" s="36">
        <v>1716.47</v>
      </c>
      <c r="BN7" s="36">
        <v>1741.94</v>
      </c>
      <c r="BO7" s="36">
        <v>1078.58</v>
      </c>
      <c r="BP7" s="36">
        <v>39.369999999999997</v>
      </c>
      <c r="BQ7" s="36">
        <v>2.58</v>
      </c>
      <c r="BR7" s="36">
        <v>8.2799999999999994</v>
      </c>
      <c r="BS7" s="36">
        <v>10.199999999999999</v>
      </c>
      <c r="BT7" s="36">
        <v>10.43</v>
      </c>
      <c r="BU7" s="36">
        <v>38.049999999999997</v>
      </c>
      <c r="BV7" s="36">
        <v>35.909999999999997</v>
      </c>
      <c r="BW7" s="36">
        <v>37.92</v>
      </c>
      <c r="BX7" s="36">
        <v>35.049999999999997</v>
      </c>
      <c r="BY7" s="36">
        <v>33.86</v>
      </c>
      <c r="BZ7" s="36">
        <v>40.39</v>
      </c>
      <c r="CA7" s="36" t="s">
        <v>101</v>
      </c>
      <c r="CB7" s="36">
        <v>7791.51</v>
      </c>
      <c r="CC7" s="36">
        <v>2379.16</v>
      </c>
      <c r="CD7" s="36">
        <v>1887.85</v>
      </c>
      <c r="CE7" s="36">
        <v>1923.77</v>
      </c>
      <c r="CF7" s="36">
        <v>438.41</v>
      </c>
      <c r="CG7" s="36">
        <v>459.38</v>
      </c>
      <c r="CH7" s="36">
        <v>438.71</v>
      </c>
      <c r="CI7" s="36">
        <v>463.38</v>
      </c>
      <c r="CJ7" s="36">
        <v>510.15</v>
      </c>
      <c r="CK7" s="36">
        <v>419.5</v>
      </c>
      <c r="CL7" s="36">
        <v>0</v>
      </c>
      <c r="CM7" s="36">
        <v>30</v>
      </c>
      <c r="CN7" s="36">
        <v>30</v>
      </c>
      <c r="CO7" s="36">
        <v>30</v>
      </c>
      <c r="CP7" s="36">
        <v>30</v>
      </c>
      <c r="CQ7" s="36">
        <v>31.9</v>
      </c>
      <c r="CR7" s="36">
        <v>32.04</v>
      </c>
      <c r="CS7" s="36">
        <v>33.81</v>
      </c>
      <c r="CT7" s="36">
        <v>31.37</v>
      </c>
      <c r="CU7" s="36">
        <v>29.86</v>
      </c>
      <c r="CV7" s="36">
        <v>35.64</v>
      </c>
      <c r="CW7" s="36">
        <v>0</v>
      </c>
      <c r="CX7" s="36">
        <v>17.649999999999999</v>
      </c>
      <c r="CY7" s="36">
        <v>17.91</v>
      </c>
      <c r="CZ7" s="36">
        <v>19.43</v>
      </c>
      <c r="DA7" s="36">
        <v>21.05</v>
      </c>
      <c r="DB7" s="36">
        <v>69.69</v>
      </c>
      <c r="DC7" s="36">
        <v>68.86</v>
      </c>
      <c r="DD7" s="36">
        <v>68.7</v>
      </c>
      <c r="DE7" s="36">
        <v>67.38</v>
      </c>
      <c r="DF7" s="36">
        <v>65.95</v>
      </c>
      <c r="DG7" s="36">
        <v>77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0.26</v>
      </c>
      <c r="EJ7" s="36">
        <v>0.4</v>
      </c>
      <c r="EK7" s="36">
        <v>0.36</v>
      </c>
      <c r="EL7" s="36">
        <v>0.25</v>
      </c>
      <c r="EM7" s="36">
        <v>0.31</v>
      </c>
      <c r="EN7" s="36">
        <v>0.14000000000000001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temp</cp:lastModifiedBy>
  <cp:lastPrinted>2016-02-22T00:59:01Z</cp:lastPrinted>
  <dcterms:created xsi:type="dcterms:W3CDTF">2016-02-03T09:20:14Z</dcterms:created>
  <dcterms:modified xsi:type="dcterms:W3CDTF">2016-02-24T09:20:26Z</dcterms:modified>
</cp:coreProperties>
</file>