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<sst xmlns="http://schemas.openxmlformats.org/spreadsheetml/2006/main" count="221" uniqueCount="111">
  <si>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</si>
  <si>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</si>
  <si>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</si>
  <si>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</si>
  <si>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</si>
  <si>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</si>
  <si>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</si>
  <si>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</si>
  <si>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</si>
  <si>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</si>
  <si>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</si>
  <si>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</si>
  <si>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</si>
  <si>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</si>
  <si>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</si>
  <si>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</si>
  <si>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</si>
  <si>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</si>
  <si>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</si>
  <si>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</si>
  <si>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</si>
  <si>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</si>
  <si>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</si>
  <si>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</si>
  <si>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</si>
  <si>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</si>
  <si>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</si>
  <si>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</si>
  <si>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</si>
  <si>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</si>
  <si>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</si>
  <si>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</si>
  <si>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</si>
  <si>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</si>
  <si>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</si>
  <si>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</si>
  <si>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</si>
  <si>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</si>
  <si>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</si>
  <si>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</si>
  <si>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</si>
  <si>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</si>
  <si>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</si>
  <si>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</si>
  <si>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</si>
  <si>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</si>
  <si>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</si>
  <si>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</si>
  <si>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</si>
  <si>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</si>
  <si>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</si>
  <si>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</si>
  <si>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</si>
  <si>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</si>
  <si>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</si>
  <si>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</si>
  <si>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</si>
  <si>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</si>
  <si>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</si>
  <si>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</si>
  <si>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</si>
  <si>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</si>
  <si>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</si>
  <si>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</si>
  <si>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</si>
  <si>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</si>
  <si>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</si>
  <si>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</si>
  <si>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</si>
  <si>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</si>
  <si>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</si>
  <si>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</si>
  <si>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</si>
  <si>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</si>
  <si>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</si>
  <si>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</si>
  <si>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</si>
  <si>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</si>
  <si>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</si>
  <si>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</si>
  <si>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</si>
  <si>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</si>
  <si>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</si>
  <si>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</si>
  <si>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</si>
  <si>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</si>
  <si>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</si>
  <si>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</si>
  <si>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</si>
  <si>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</si>
  <si>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</si>
  <si>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</si>
  <si>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</si>
  <si>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</si>
  <si>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</si>
  <si>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</si>
  <si>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加美町</t>
  </si>
  <si>
    <t>法非適用</t>
  </si>
  <si>
    <t>下水道事業</t>
  </si>
  <si>
    <t>簡易排水</t>
  </si>
  <si>
    <t>J2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</si>
  <si>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</si>
  <si>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</si>
  <si>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</si>
  <si>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</si>
  <si>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</si>
  <si>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</si>
  <si>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</si>
  <si>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経費の内訳は、浄化槽管理と光熱水費で、事業費は年間数十万円と小規模ですが、地域にとって必要な事業ですから、公共下水道と同額の使用料金体系で維持していきたいと考えます。</t>
    <rPh sb="1" eb="3">
      <t>ケイヒ</t>
    </rPh>
    <rPh sb="4" eb="6">
      <t>ウチワケ</t>
    </rPh>
    <rPh sb="8" eb="11">
      <t>ジョウカソウ</t>
    </rPh>
    <rPh sb="11" eb="13">
      <t>カンリ</t>
    </rPh>
    <rPh sb="14" eb="18">
      <t>コウネツスイヒ</t>
    </rPh>
    <rPh sb="20" eb="22">
      <t>ジギョウ</t>
    </rPh>
    <rPh sb="22" eb="23">
      <t>ヒ</t>
    </rPh>
    <rPh sb="24" eb="26">
      <t>ネンカン</t>
    </rPh>
    <rPh sb="26" eb="29">
      <t>スウジュウマン</t>
    </rPh>
    <rPh sb="28" eb="30">
      <t>マンエン</t>
    </rPh>
    <rPh sb="31" eb="34">
      <t>ショウキボ</t>
    </rPh>
    <rPh sb="38" eb="40">
      <t>チイキ</t>
    </rPh>
    <rPh sb="44" eb="46">
      <t>ヒツヨウ</t>
    </rPh>
    <rPh sb="47" eb="49">
      <t>ジギョウ</t>
    </rPh>
    <rPh sb="54" eb="56">
      <t>コウキョウ</t>
    </rPh>
    <rPh sb="56" eb="59">
      <t>ゲスイドウ</t>
    </rPh>
    <rPh sb="60" eb="62">
      <t>ドウガク</t>
    </rPh>
    <rPh sb="63" eb="66">
      <t>シヨウリョウ</t>
    </rPh>
    <rPh sb="66" eb="67">
      <t>キン</t>
    </rPh>
    <rPh sb="67" eb="69">
      <t>タイケイ</t>
    </rPh>
    <rPh sb="70" eb="72">
      <t>イジ</t>
    </rPh>
    <rPh sb="79" eb="80">
      <t>カンガ</t>
    </rPh>
    <phoneticPr fontId="4"/>
  </si>
  <si>
    <t>　供用開始から20年が経過しましたが長寿命化計画策定の予定はなく、維持管理に努めているところです。</t>
    <rPh sb="1" eb="3">
      <t>キョウヨウ</t>
    </rPh>
    <rPh sb="3" eb="5">
      <t>カイシ</t>
    </rPh>
    <rPh sb="9" eb="10">
      <t>ネン</t>
    </rPh>
    <rPh sb="11" eb="13">
      <t>ケイカ</t>
    </rPh>
    <rPh sb="18" eb="19">
      <t>チョウ</t>
    </rPh>
    <rPh sb="19" eb="22">
      <t>ジュミョウカ</t>
    </rPh>
    <rPh sb="22" eb="24">
      <t>ケイカク</t>
    </rPh>
    <rPh sb="24" eb="26">
      <t>サクテイ</t>
    </rPh>
    <rPh sb="27" eb="29">
      <t>ヨテイ</t>
    </rPh>
    <rPh sb="33" eb="35">
      <t>イジ</t>
    </rPh>
    <rPh sb="35" eb="37">
      <t>カンリ</t>
    </rPh>
    <rPh sb="38" eb="39">
      <t>ツト</t>
    </rPh>
    <phoneticPr fontId="4"/>
  </si>
  <si>
    <t>　経費回収率が100％を下回っており、不足分について一般会計繰入金を財源としている状況です。
　当該事業地区は、人口が少なく、今後も施設利用率、水洗化率の向上が見込めないうえ、水洗化率100％であっても使用料で経費を回収できない状況です。</t>
    <rPh sb="12" eb="14">
      <t>シタマワ</t>
    </rPh>
    <rPh sb="19" eb="22">
      <t>フソクブン</t>
    </rPh>
    <rPh sb="26" eb="28">
      <t>イッパン</t>
    </rPh>
    <rPh sb="28" eb="30">
      <t>カイケイ</t>
    </rPh>
    <rPh sb="30" eb="32">
      <t>クリイレ</t>
    </rPh>
    <rPh sb="32" eb="33">
      <t>キン</t>
    </rPh>
    <rPh sb="34" eb="36">
      <t>ザイゲン</t>
    </rPh>
    <rPh sb="41" eb="43">
      <t>ジョウキョウ</t>
    </rPh>
    <rPh sb="48" eb="50">
      <t>トウガイ</t>
    </rPh>
    <rPh sb="50" eb="52">
      <t>ジギョウ</t>
    </rPh>
    <rPh sb="52" eb="54">
      <t>チク</t>
    </rPh>
    <rPh sb="56" eb="58">
      <t>ジンコウ</t>
    </rPh>
    <rPh sb="59" eb="60">
      <t>スク</t>
    </rPh>
    <rPh sb="63" eb="65">
      <t>コンゴ</t>
    </rPh>
    <rPh sb="66" eb="68">
      <t>シセツ</t>
    </rPh>
    <rPh sb="68" eb="71">
      <t>リヨウリツ</t>
    </rPh>
    <rPh sb="72" eb="75">
      <t>スイセンカ</t>
    </rPh>
    <rPh sb="75" eb="76">
      <t>リツ</t>
    </rPh>
    <rPh sb="77" eb="79">
      <t>コウジョウ</t>
    </rPh>
    <rPh sb="80" eb="82">
      <t>ミコ</t>
    </rPh>
    <rPh sb="88" eb="91">
      <t>スイセンカ</t>
    </rPh>
    <rPh sb="91" eb="92">
      <t>リツ</t>
    </rPh>
    <rPh sb="101" eb="104">
      <t>シヨウリョウ</t>
    </rPh>
    <rPh sb="105" eb="107">
      <t>ケイヒ</t>
    </rPh>
    <rPh sb="108" eb="110">
      <t>カイシュウ</t>
    </rPh>
    <rPh sb="114" eb="116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</si>
</sst>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32608"/>
        <c:axId val="10454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32608"/>
        <c:axId val="104547072"/>
      </c:lineChart>
      <c:dateAx>
        <c:axId val="10453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47072"/>
        <c:crosses val="autoZero"/>
        <c:auto val="1"/>
        <c:lblOffset val="100"/>
        <c:baseTimeUnit val="years"/>
      </c:dateAx>
      <c:valAx>
        <c:axId val="10454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3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10.53</c:v>
                </c:pt>
                <c:pt idx="1">
                  <c:v>21.05</c:v>
                </c:pt>
                <c:pt idx="2">
                  <c:v>15.79</c:v>
                </c:pt>
                <c:pt idx="3">
                  <c:v>10.53</c:v>
                </c:pt>
                <c:pt idx="4">
                  <c:v>10.53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45536"/>
        <c:axId val="10703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27.8</c:v>
                </c:pt>
                <c:pt idx="1">
                  <c:v>27.39</c:v>
                </c:pt>
                <c:pt idx="2">
                  <c:v>28.09</c:v>
                </c:pt>
                <c:pt idx="3">
                  <c:v>28.6</c:v>
                </c:pt>
                <c:pt idx="4">
                  <c:v>28.81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5536"/>
        <c:axId val="107033728"/>
      </c:lineChart>
      <c:dateAx>
        <c:axId val="10694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33728"/>
        <c:crosses val="autoZero"/>
        <c:auto val="1"/>
        <c:lblOffset val="100"/>
        <c:baseTimeUnit val="years"/>
      </c:dateAx>
      <c:valAx>
        <c:axId val="10703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94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52</c:v>
                </c:pt>
                <c:pt idx="1">
                  <c:v>44.44</c:v>
                </c:pt>
                <c:pt idx="2">
                  <c:v>50</c:v>
                </c:pt>
                <c:pt idx="3">
                  <c:v>42.86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3936"/>
        <c:axId val="1070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94.89</c:v>
                </c:pt>
                <c:pt idx="1">
                  <c:v>94.59</c:v>
                </c:pt>
                <c:pt idx="2">
                  <c:v>95.31</c:v>
                </c:pt>
                <c:pt idx="3">
                  <c:v>95.3</c:v>
                </c:pt>
                <c:pt idx="4">
                  <c:v>95.8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936"/>
        <c:axId val="107074304"/>
      </c:lineChart>
      <c:dateAx>
        <c:axId val="1070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74304"/>
        <c:crosses val="autoZero"/>
        <c:auto val="1"/>
        <c:lblOffset val="100"/>
        <c:baseTimeUnit val="years"/>
      </c:dateAx>
      <c:valAx>
        <c:axId val="1070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0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64992"/>
        <c:axId val="10457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64992"/>
        <c:axId val="104579456"/>
      </c:lineChart>
      <c:dateAx>
        <c:axId val="10456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79456"/>
        <c:crosses val="autoZero"/>
        <c:auto val="1"/>
        <c:lblOffset val="100"/>
        <c:baseTimeUnit val="years"/>
      </c:dateAx>
      <c:valAx>
        <c:axId val="10457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6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94048"/>
        <c:axId val="10459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94048"/>
        <c:axId val="104593280"/>
      </c:lineChart>
      <c:dateAx>
        <c:axId val="10459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93280"/>
        <c:crosses val="autoZero"/>
        <c:auto val="1"/>
        <c:lblOffset val="100"/>
        <c:baseTimeUnit val="years"/>
      </c:dateAx>
      <c:valAx>
        <c:axId val="10459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9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41344"/>
        <c:axId val="10444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1344"/>
        <c:axId val="104443264"/>
      </c:lineChart>
      <c:dateAx>
        <c:axId val="10444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443264"/>
        <c:crosses val="autoZero"/>
        <c:auto val="1"/>
        <c:lblOffset val="100"/>
        <c:baseTimeUnit val="years"/>
      </c:dateAx>
      <c:valAx>
        <c:axId val="10444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44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461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4612992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12992"/>
        <c:crosses val="autoZero"/>
        <c:auto val="1"/>
        <c:lblOffset val="100"/>
        <c:baseTimeUnit val="years"/>
      </c:dateAx>
      <c:valAx>
        <c:axId val="10461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35392"/>
        <c:axId val="10465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35392"/>
        <c:axId val="104653952"/>
      </c:lineChart>
      <c:dateAx>
        <c:axId val="10463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53952"/>
        <c:crosses val="autoZero"/>
        <c:auto val="1"/>
        <c:lblOffset val="100"/>
        <c:baseTimeUnit val="years"/>
      </c:dateAx>
      <c:valAx>
        <c:axId val="10465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63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45600"/>
        <c:axId val="10474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332.96</c:v>
                </c:pt>
                <c:pt idx="1">
                  <c:v>314.81</c:v>
                </c:pt>
                <c:pt idx="2">
                  <c:v>195.18</c:v>
                </c:pt>
                <c:pt idx="3">
                  <c:v>183.02</c:v>
                </c:pt>
                <c:pt idx="4">
                  <c:v>163.30000000000001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45600"/>
        <c:axId val="104747776"/>
      </c:lineChart>
      <c:dateAx>
        <c:axId val="10474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47776"/>
        <c:crosses val="autoZero"/>
        <c:auto val="1"/>
        <c:lblOffset val="100"/>
        <c:baseTimeUnit val="years"/>
      </c:dateAx>
      <c:valAx>
        <c:axId val="10474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74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27.1</c:v>
                </c:pt>
                <c:pt idx="1">
                  <c:v>33.58</c:v>
                </c:pt>
                <c:pt idx="2">
                  <c:v>33.89</c:v>
                </c:pt>
                <c:pt idx="3">
                  <c:v>25.41</c:v>
                </c:pt>
                <c:pt idx="4">
                  <c:v>30.66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8736"/>
        <c:axId val="1047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38.72</c:v>
                </c:pt>
                <c:pt idx="1">
                  <c:v>38.25</c:v>
                </c:pt>
                <c:pt idx="2">
                  <c:v>43.42</c:v>
                </c:pt>
                <c:pt idx="3">
                  <c:v>41.25</c:v>
                </c:pt>
                <c:pt idx="4">
                  <c:v>39.99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8736"/>
        <c:axId val="104790656"/>
      </c:lineChart>
      <c:dateAx>
        <c:axId val="10478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90656"/>
        <c:crosses val="autoZero"/>
        <c:auto val="1"/>
        <c:lblOffset val="100"/>
        <c:baseTimeUnit val="years"/>
      </c:dateAx>
      <c:valAx>
        <c:axId val="10479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788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835.94</c:v>
                </c:pt>
                <c:pt idx="1">
                  <c:v>559.87</c:v>
                </c:pt>
                <c:pt idx="2">
                  <c:v>558.42999999999995</c:v>
                </c:pt>
                <c:pt idx="3">
                  <c:v>770.21</c:v>
                </c:pt>
                <c:pt idx="4">
                  <c:v>637.78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30176"/>
        <c:axId val="10693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477.16</c:v>
                </c:pt>
                <c:pt idx="1">
                  <c:v>476.98</c:v>
                </c:pt>
                <c:pt idx="2">
                  <c:v>442.13</c:v>
                </c:pt>
                <c:pt idx="3">
                  <c:v>457.42</c:v>
                </c:pt>
                <c:pt idx="4">
                  <c:v>477.5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30176"/>
        <c:axId val="106932096"/>
      </c:lineChart>
      <c:dateAx>
        <c:axId val="10693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932096"/>
        <c:crosses val="autoZero"/>
        <c:auto val="1"/>
        <c:lblOffset val="100"/>
        <c:baseTimeUnit val="years"/>
      </c:dateAx>
      <c:valAx>
        <c:axId val="10693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93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【93.93】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【471.53】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85" zoomScaleNormal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宮城県　加美町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簡易排水</v>
      </c>
      <c r="Q8" s="70"/>
      <c r="R8" s="70"/>
      <c r="S8" s="70"/>
      <c r="T8" s="70"/>
      <c r="U8" s="70"/>
      <c r="V8" s="70"/>
      <c r="W8" s="70" t="str">
        <f>データ!L6</f>
        <v>J2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24986</v>
      </c>
      <c r="AM8" s="64"/>
      <c r="AN8" s="64"/>
      <c r="AO8" s="64"/>
      <c r="AP8" s="64"/>
      <c r="AQ8" s="64"/>
      <c r="AR8" s="64"/>
      <c r="AS8" s="64"/>
      <c r="AT8" s="63">
        <f>データ!S6</f>
        <v>460.67</v>
      </c>
      <c r="AU8" s="63"/>
      <c r="AV8" s="63"/>
      <c r="AW8" s="63"/>
      <c r="AX8" s="63"/>
      <c r="AY8" s="63"/>
      <c r="AZ8" s="63"/>
      <c r="BA8" s="63"/>
      <c r="BB8" s="63">
        <f>データ!T6</f>
        <v>54.24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0.08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3243</v>
      </c>
      <c r="AE10" s="64"/>
      <c r="AF10" s="64"/>
      <c r="AG10" s="64"/>
      <c r="AH10" s="64"/>
      <c r="AI10" s="64"/>
      <c r="AJ10" s="64"/>
      <c r="AK10" s="2"/>
      <c r="AL10" s="64">
        <f>データ!U6</f>
        <v>20</v>
      </c>
      <c r="AM10" s="64"/>
      <c r="AN10" s="64"/>
      <c r="AO10" s="64"/>
      <c r="AP10" s="64"/>
      <c r="AQ10" s="64"/>
      <c r="AR10" s="64"/>
      <c r="AS10" s="64"/>
      <c r="AT10" s="63">
        <f>データ!V6</f>
        <v>0.03</v>
      </c>
      <c r="AU10" s="63"/>
      <c r="AV10" s="63"/>
      <c r="AW10" s="63"/>
      <c r="AX10" s="63"/>
      <c r="AY10" s="63"/>
      <c r="AZ10" s="63"/>
      <c r="BA10" s="63"/>
      <c r="BB10" s="63">
        <f>データ!W6</f>
        <v>666.67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44458</v>
      </c>
      <c r="D6" s="31">
        <f t="shared" si="3"/>
        <v>47</v>
      </c>
      <c r="E6" s="31">
        <f t="shared" si="3"/>
        <v>17</v>
      </c>
      <c r="F6" s="31">
        <f t="shared" si="3"/>
        <v>8</v>
      </c>
      <c r="G6" s="31">
        <f t="shared" si="3"/>
        <v>0</v>
      </c>
      <c r="H6" s="31" t="str">
        <f t="shared" si="3"/>
        <v>宮城県　加美町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簡易排水</v>
      </c>
      <c r="L6" s="31" t="str">
        <f t="shared" si="3"/>
        <v>J2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0.08</v>
      </c>
      <c r="P6" s="32">
        <f t="shared" si="3"/>
        <v>100</v>
      </c>
      <c r="Q6" s="32">
        <f t="shared" si="3"/>
        <v>3243</v>
      </c>
      <c r="R6" s="32">
        <f t="shared" si="3"/>
        <v>24986</v>
      </c>
      <c r="S6" s="32">
        <f t="shared" si="3"/>
        <v>460.67</v>
      </c>
      <c r="T6" s="32">
        <f t="shared" si="3"/>
        <v>54.24</v>
      </c>
      <c r="U6" s="32">
        <f t="shared" si="3"/>
        <v>20</v>
      </c>
      <c r="V6" s="32">
        <f t="shared" si="3"/>
        <v>0.03</v>
      </c>
      <c r="W6" s="32">
        <f t="shared" si="3"/>
        <v>666.67</v>
      </c>
      <c r="X6" s="33">
        <f>IF(X7="",NA(),X7)</f>
        <v>100</v>
      </c>
      <c r="Y6" s="33">
        <f t="shared" ref="Y6:AG6" si="4">IF(Y7="",NA(),Y7)</f>
        <v>100</v>
      </c>
      <c r="Z6" s="33">
        <f t="shared" si="4"/>
        <v>100</v>
      </c>
      <c r="AA6" s="33">
        <f t="shared" si="4"/>
        <v>100</v>
      </c>
      <c r="AB6" s="33">
        <f t="shared" si="4"/>
        <v>100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332.96</v>
      </c>
      <c r="BK6" s="33">
        <f t="shared" si="7"/>
        <v>314.81</v>
      </c>
      <c r="BL6" s="33">
        <f t="shared" si="7"/>
        <v>195.18</v>
      </c>
      <c r="BM6" s="33">
        <f t="shared" si="7"/>
        <v>183.02</v>
      </c>
      <c r="BN6" s="33">
        <f t="shared" si="7"/>
        <v>163.30000000000001</v>
      </c>
      <c r="BO6" s="32" t="str">
        <f>IF(BO7="","",IF(BO7="-","【-】","【"&amp;SUBSTITUTE(TEXT(BO7,"#,##0.00"),"-","△")&amp;"】"))</f>
        <v>【299.19】</v>
      </c>
      <c r="BP6" s="33">
        <f>IF(BP7="",NA(),BP7)</f>
        <v>27.1</v>
      </c>
      <c r="BQ6" s="33">
        <f t="shared" ref="BQ6:BY6" si="8">IF(BQ7="",NA(),BQ7)</f>
        <v>33.58</v>
      </c>
      <c r="BR6" s="33">
        <f t="shared" si="8"/>
        <v>33.89</v>
      </c>
      <c r="BS6" s="33">
        <f t="shared" si="8"/>
        <v>25.41</v>
      </c>
      <c r="BT6" s="33">
        <f t="shared" si="8"/>
        <v>30.66</v>
      </c>
      <c r="BU6" s="33">
        <f t="shared" si="8"/>
        <v>38.72</v>
      </c>
      <c r="BV6" s="33">
        <f t="shared" si="8"/>
        <v>38.25</v>
      </c>
      <c r="BW6" s="33">
        <f t="shared" si="8"/>
        <v>43.42</v>
      </c>
      <c r="BX6" s="33">
        <f t="shared" si="8"/>
        <v>41.25</v>
      </c>
      <c r="BY6" s="33">
        <f t="shared" si="8"/>
        <v>39.99</v>
      </c>
      <c r="BZ6" s="32" t="str">
        <f>IF(BZ7="","",IF(BZ7="-","【-】","【"&amp;SUBSTITUTE(TEXT(BZ7,"#,##0.00"),"-","△")&amp;"】"))</f>
        <v>【39.84】</v>
      </c>
      <c r="CA6" s="33">
        <f>IF(CA7="",NA(),CA7)</f>
        <v>835.94</v>
      </c>
      <c r="CB6" s="33">
        <f t="shared" ref="CB6:CJ6" si="9">IF(CB7="",NA(),CB7)</f>
        <v>559.87</v>
      </c>
      <c r="CC6" s="33">
        <f t="shared" si="9"/>
        <v>558.42999999999995</v>
      </c>
      <c r="CD6" s="33">
        <f t="shared" si="9"/>
        <v>770.21</v>
      </c>
      <c r="CE6" s="33">
        <f t="shared" si="9"/>
        <v>637.78</v>
      </c>
      <c r="CF6" s="33">
        <f t="shared" si="9"/>
        <v>477.16</v>
      </c>
      <c r="CG6" s="33">
        <f t="shared" si="9"/>
        <v>476.98</v>
      </c>
      <c r="CH6" s="33">
        <f t="shared" si="9"/>
        <v>442.13</v>
      </c>
      <c r="CI6" s="33">
        <f t="shared" si="9"/>
        <v>457.42</v>
      </c>
      <c r="CJ6" s="33">
        <f t="shared" si="9"/>
        <v>477.5</v>
      </c>
      <c r="CK6" s="32" t="str">
        <f>IF(CK7="","",IF(CK7="-","【-】","【"&amp;SUBSTITUTE(TEXT(CK7,"#,##0.00"),"-","△")&amp;"】"))</f>
        <v>【471.53】</v>
      </c>
      <c r="CL6" s="33">
        <f>IF(CL7="",NA(),CL7)</f>
        <v>10.53</v>
      </c>
      <c r="CM6" s="33">
        <f t="shared" ref="CM6:CU6" si="10">IF(CM7="",NA(),CM7)</f>
        <v>21.05</v>
      </c>
      <c r="CN6" s="33">
        <f t="shared" si="10"/>
        <v>15.79</v>
      </c>
      <c r="CO6" s="33">
        <f t="shared" si="10"/>
        <v>10.53</v>
      </c>
      <c r="CP6" s="33">
        <f t="shared" si="10"/>
        <v>10.53</v>
      </c>
      <c r="CQ6" s="33">
        <f t="shared" si="10"/>
        <v>27.8</v>
      </c>
      <c r="CR6" s="33">
        <f t="shared" si="10"/>
        <v>27.39</v>
      </c>
      <c r="CS6" s="33">
        <f t="shared" si="10"/>
        <v>28.09</v>
      </c>
      <c r="CT6" s="33">
        <f t="shared" si="10"/>
        <v>28.6</v>
      </c>
      <c r="CU6" s="33">
        <f t="shared" si="10"/>
        <v>28.81</v>
      </c>
      <c r="CV6" s="32" t="str">
        <f>IF(CV7="","",IF(CV7="-","【-】","【"&amp;SUBSTITUTE(TEXT(CV7,"#,##0.00"),"-","△")&amp;"】"))</f>
        <v>【29.20】</v>
      </c>
      <c r="CW6" s="33">
        <f>IF(CW7="",NA(),CW7)</f>
        <v>52</v>
      </c>
      <c r="CX6" s="33">
        <f t="shared" ref="CX6:DF6" si="11">IF(CX7="",NA(),CX7)</f>
        <v>44.44</v>
      </c>
      <c r="CY6" s="33">
        <f t="shared" si="11"/>
        <v>50</v>
      </c>
      <c r="CZ6" s="33">
        <f t="shared" si="11"/>
        <v>42.86</v>
      </c>
      <c r="DA6" s="33">
        <f t="shared" si="11"/>
        <v>40</v>
      </c>
      <c r="DB6" s="33">
        <f t="shared" si="11"/>
        <v>94.89</v>
      </c>
      <c r="DC6" s="33">
        <f t="shared" si="11"/>
        <v>94.59</v>
      </c>
      <c r="DD6" s="33">
        <f t="shared" si="11"/>
        <v>95.31</v>
      </c>
      <c r="DE6" s="33">
        <f t="shared" si="11"/>
        <v>95.3</v>
      </c>
      <c r="DF6" s="33">
        <f t="shared" si="11"/>
        <v>95.8</v>
      </c>
      <c r="DG6" s="32" t="str">
        <f>IF(DG7="","",IF(DG7="-","【-】","【"&amp;SUBSTITUTE(TEXT(DG7,"#,##0.00"),"-","△")&amp;"】"))</f>
        <v>【93.93】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2">
        <f t="shared" si="14"/>
        <v>0</v>
      </c>
      <c r="EN6" s="32" t="str">
        <f>IF(EN7="","",IF(EN7="-","【-】","【"&amp;SUBSTITUTE(TEXT(EN7,"#,##0.00"),"-","△")&amp;"】"))</f>
        <v>【0.00】</v>
      </c>
    </row>
    <row r="7" spans="1:144" s="34" customFormat="1">
      <c r="A7" s="26"/>
      <c r="B7" s="35">
        <v>2014</v>
      </c>
      <c r="C7" s="35">
        <v>44458</v>
      </c>
      <c r="D7" s="35">
        <v>47</v>
      </c>
      <c r="E7" s="35">
        <v>17</v>
      </c>
      <c r="F7" s="35">
        <v>8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0.08</v>
      </c>
      <c r="P7" s="36">
        <v>100</v>
      </c>
      <c r="Q7" s="36">
        <v>3243</v>
      </c>
      <c r="R7" s="36">
        <v>24986</v>
      </c>
      <c r="S7" s="36">
        <v>460.67</v>
      </c>
      <c r="T7" s="36">
        <v>54.24</v>
      </c>
      <c r="U7" s="36">
        <v>20</v>
      </c>
      <c r="V7" s="36">
        <v>0.03</v>
      </c>
      <c r="W7" s="36">
        <v>666.67</v>
      </c>
      <c r="X7" s="36">
        <v>100</v>
      </c>
      <c r="Y7" s="36">
        <v>100</v>
      </c>
      <c r="Z7" s="36">
        <v>100</v>
      </c>
      <c r="AA7" s="36">
        <v>100</v>
      </c>
      <c r="AB7" s="36">
        <v>100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332.96</v>
      </c>
      <c r="BK7" s="36">
        <v>314.81</v>
      </c>
      <c r="BL7" s="36">
        <v>195.18</v>
      </c>
      <c r="BM7" s="36">
        <v>183.02</v>
      </c>
      <c r="BN7" s="36">
        <v>163.30000000000001</v>
      </c>
      <c r="BO7" s="36">
        <v>299.19</v>
      </c>
      <c r="BP7" s="36">
        <v>27.1</v>
      </c>
      <c r="BQ7" s="36">
        <v>33.58</v>
      </c>
      <c r="BR7" s="36">
        <v>33.89</v>
      </c>
      <c r="BS7" s="36">
        <v>25.41</v>
      </c>
      <c r="BT7" s="36">
        <v>30.66</v>
      </c>
      <c r="BU7" s="36">
        <v>38.72</v>
      </c>
      <c r="BV7" s="36">
        <v>38.25</v>
      </c>
      <c r="BW7" s="36">
        <v>43.42</v>
      </c>
      <c r="BX7" s="36">
        <v>41.25</v>
      </c>
      <c r="BY7" s="36">
        <v>39.99</v>
      </c>
      <c r="BZ7" s="36">
        <v>39.840000000000003</v>
      </c>
      <c r="CA7" s="36">
        <v>835.94</v>
      </c>
      <c r="CB7" s="36">
        <v>559.87</v>
      </c>
      <c r="CC7" s="36">
        <v>558.42999999999995</v>
      </c>
      <c r="CD7" s="36">
        <v>770.21</v>
      </c>
      <c r="CE7" s="36">
        <v>637.78</v>
      </c>
      <c r="CF7" s="36">
        <v>477.16</v>
      </c>
      <c r="CG7" s="36">
        <v>476.98</v>
      </c>
      <c r="CH7" s="36">
        <v>442.13</v>
      </c>
      <c r="CI7" s="36">
        <v>457.42</v>
      </c>
      <c r="CJ7" s="36">
        <v>477.5</v>
      </c>
      <c r="CK7" s="36">
        <v>471.53</v>
      </c>
      <c r="CL7" s="36">
        <v>10.53</v>
      </c>
      <c r="CM7" s="36">
        <v>21.05</v>
      </c>
      <c r="CN7" s="36">
        <v>15.79</v>
      </c>
      <c r="CO7" s="36">
        <v>10.53</v>
      </c>
      <c r="CP7" s="36">
        <v>10.53</v>
      </c>
      <c r="CQ7" s="36">
        <v>27.8</v>
      </c>
      <c r="CR7" s="36">
        <v>27.39</v>
      </c>
      <c r="CS7" s="36">
        <v>28.09</v>
      </c>
      <c r="CT7" s="36">
        <v>28.6</v>
      </c>
      <c r="CU7" s="36">
        <v>28.81</v>
      </c>
      <c r="CV7" s="36">
        <v>29.2</v>
      </c>
      <c r="CW7" s="36">
        <v>52</v>
      </c>
      <c r="CX7" s="36">
        <v>44.44</v>
      </c>
      <c r="CY7" s="36">
        <v>50</v>
      </c>
      <c r="CZ7" s="36">
        <v>42.86</v>
      </c>
      <c r="DA7" s="36">
        <v>40</v>
      </c>
      <c r="DB7" s="36">
        <v>94.89</v>
      </c>
      <c r="DC7" s="36">
        <v>94.59</v>
      </c>
      <c r="DD7" s="36">
        <v>95.31</v>
      </c>
      <c r="DE7" s="36">
        <v>95.3</v>
      </c>
      <c r="DF7" s="36">
        <v>95.8</v>
      </c>
      <c r="DG7" s="36">
        <v>93.93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</v>
      </c>
      <c r="EN7" s="36">
        <v>0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temp</cp:lastModifiedBy>
  <dcterms:created xsi:type="dcterms:W3CDTF">2016-02-03T09:22:19Z</dcterms:created>
  <dcterms:modified xsi:type="dcterms:W3CDTF">2016-02-24T09:18:01Z</dcterms:modified>
  <cp:category/>
</cp:coreProperties>
</file>