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W10" i="4" s="1"/>
  <c r="O6" i="5"/>
  <c r="P10" i="4" s="1"/>
  <c r="N6" i="5"/>
  <c r="M6" i="5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B10" i="4"/>
  <c r="BB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<sst xmlns="http://schemas.openxmlformats.org/spreadsheetml/2006/main" count="232" uniqueCount="111">
  <si>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</si>
  <si>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</si>
  <si>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</si>
  <si>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</si>
  <si>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</si>
  <si>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</si>
  <si>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</si>
  <si>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</si>
  <si>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</si>
  <si>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</si>
  <si>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</si>
  <si>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</si>
  <si>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</si>
  <si>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</si>
  <si>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</si>
  <si>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</si>
  <si>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</si>
  <si>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</si>
  <si>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</si>
  <si>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</si>
  <si>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</si>
  <si>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</si>
  <si>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</si>
  <si>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</si>
  <si>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</si>
  <si>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</si>
  <si>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</si>
  <si>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</si>
  <si>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</si>
  <si>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</si>
  <si>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</si>
  <si>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</si>
  <si>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</si>
  <si>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</si>
  <si>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</si>
  <si>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</si>
  <si>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</si>
  <si>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</si>
  <si>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</si>
  <si>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</si>
  <si>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</si>
  <si>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</si>
  <si>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</si>
  <si>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</si>
  <si>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</si>
  <si>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</si>
  <si>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</si>
  <si>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</si>
  <si>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</si>
  <si>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</si>
  <si>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</si>
  <si>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</si>
  <si>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</si>
  <si>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</si>
  <si>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</si>
  <si>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</si>
  <si>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</si>
  <si>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</si>
  <si>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</si>
  <si>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</si>
  <si>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</si>
  <si>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</si>
  <si>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</si>
  <si>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</si>
  <si>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</si>
  <si>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</si>
  <si>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</si>
  <si>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</si>
  <si>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</si>
  <si>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</si>
  <si>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</si>
  <si>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</si>
  <si>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</si>
  <si>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</si>
  <si>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</si>
  <si>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</si>
  <si>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</si>
  <si>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</si>
  <si>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</si>
  <si>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</si>
  <si>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</si>
  <si>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</si>
  <si>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</si>
  <si>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</si>
  <si>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</si>
  <si>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</si>
  <si>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</si>
  <si>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</si>
  <si>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</si>
  <si>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</si>
  <si>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</si>
  <si>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</si>
  <si>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</si>
  <si>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</si>
  <si>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</si>
  <si>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</si>
  <si>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色麻町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</si>
  <si>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</si>
  <si>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</si>
  <si>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</si>
  <si>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</si>
  <si>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</si>
  <si>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</si>
  <si>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</si>
  <si>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</si>
  <si>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</si>
  <si>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</si>
  <si>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</si>
  <si>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浄化槽設置基数は105基であり、今後増加することは無く、経営状況もこのまま推移するものと思われるが、今後耐用年数を迎える浄化槽を計画的な更新が必要となってくる。</t>
    <rPh sb="0" eb="3">
      <t>ジョウカソウ</t>
    </rPh>
    <rPh sb="3" eb="5">
      <t>セッチ</t>
    </rPh>
    <rPh sb="5" eb="7">
      <t>キスウ</t>
    </rPh>
    <rPh sb="11" eb="12">
      <t>キ</t>
    </rPh>
    <rPh sb="16" eb="18">
      <t>コンゴ</t>
    </rPh>
    <rPh sb="18" eb="20">
      <t>ゾウカ</t>
    </rPh>
    <rPh sb="25" eb="26">
      <t>ナ</t>
    </rPh>
    <rPh sb="28" eb="30">
      <t>ケイエイ</t>
    </rPh>
    <rPh sb="30" eb="32">
      <t>ジョウキョウ</t>
    </rPh>
    <rPh sb="37" eb="39">
      <t>スイイ</t>
    </rPh>
    <rPh sb="44" eb="45">
      <t>オモ</t>
    </rPh>
    <rPh sb="50" eb="52">
      <t>コンゴ</t>
    </rPh>
    <rPh sb="52" eb="54">
      <t>タイヨウ</t>
    </rPh>
    <rPh sb="54" eb="56">
      <t>ネンスウ</t>
    </rPh>
    <rPh sb="57" eb="58">
      <t>ムカ</t>
    </rPh>
    <rPh sb="60" eb="63">
      <t>ジョウカソウ</t>
    </rPh>
    <rPh sb="64" eb="67">
      <t>ケイカクテキ</t>
    </rPh>
    <rPh sb="68" eb="70">
      <t>コウシン</t>
    </rPh>
    <rPh sb="71" eb="73">
      <t>ヒツヨウ</t>
    </rPh>
    <phoneticPr fontId="4"/>
  </si>
  <si>
    <t>平成17年度から使用を開始しており、古い物では10年を経過しておりブロワー等の故障が発生し、その都度修繕、更新を行っている。</t>
    <rPh sb="0" eb="2">
      <t>ヘイセイ</t>
    </rPh>
    <rPh sb="4" eb="6">
      <t>ネンド</t>
    </rPh>
    <rPh sb="8" eb="10">
      <t>シヨウ</t>
    </rPh>
    <rPh sb="11" eb="13">
      <t>カイシ</t>
    </rPh>
    <rPh sb="18" eb="19">
      <t>フル</t>
    </rPh>
    <rPh sb="20" eb="21">
      <t>モノ</t>
    </rPh>
    <rPh sb="25" eb="26">
      <t>ネン</t>
    </rPh>
    <rPh sb="27" eb="29">
      <t>ケイカ</t>
    </rPh>
    <rPh sb="37" eb="38">
      <t>トウ</t>
    </rPh>
    <rPh sb="39" eb="41">
      <t>コショウ</t>
    </rPh>
    <rPh sb="42" eb="44">
      <t>ハッセイ</t>
    </rPh>
    <rPh sb="48" eb="50">
      <t>ツド</t>
    </rPh>
    <rPh sb="50" eb="52">
      <t>シュウゼン</t>
    </rPh>
    <rPh sb="53" eb="55">
      <t>コウシン</t>
    </rPh>
    <rPh sb="56" eb="57">
      <t>オコナ</t>
    </rPh>
    <phoneticPr fontId="4"/>
  </si>
  <si>
    <t>①について、料金収入に加え、一般会計からの繰入を行っている。　　　　　　　　　　　　　　　　⑤について、回収率が60％となっているが、今後他の事業と併せ料金の見直しを行う。　　　　　　　⑥について、平均値を下回っているが、今後も費用を抑え低価格を維持する。　　　　　　　　　　　⑦について、浄化槽設置希望者が対象で有り稼働率は100％であるが、面積により浄化槽の規模が決まるため一人暮らしでも7人槽となる場合が有り施設に余裕が発生している。　　　　　　　
⑧について、浄化槽設置希望者が対象であるため水洗化率は100％である。</t>
    <rPh sb="6" eb="8">
      <t>リョウキン</t>
    </rPh>
    <rPh sb="8" eb="10">
      <t>シュウニュウ</t>
    </rPh>
    <rPh sb="11" eb="12">
      <t>クワ</t>
    </rPh>
    <rPh sb="14" eb="16">
      <t>イッパン</t>
    </rPh>
    <rPh sb="16" eb="18">
      <t>カイケイ</t>
    </rPh>
    <rPh sb="21" eb="23">
      <t>クリイレ</t>
    </rPh>
    <rPh sb="24" eb="25">
      <t>オコナ</t>
    </rPh>
    <rPh sb="52" eb="55">
      <t>カイシュウリツ</t>
    </rPh>
    <rPh sb="67" eb="69">
      <t>コンゴ</t>
    </rPh>
    <rPh sb="69" eb="70">
      <t>タ</t>
    </rPh>
    <rPh sb="71" eb="73">
      <t>ジギョウ</t>
    </rPh>
    <rPh sb="74" eb="75">
      <t>アワ</t>
    </rPh>
    <rPh sb="76" eb="78">
      <t>リョウキン</t>
    </rPh>
    <rPh sb="79" eb="81">
      <t>ミナオ</t>
    </rPh>
    <rPh sb="83" eb="84">
      <t>オコナ</t>
    </rPh>
    <rPh sb="99" eb="102">
      <t>ヘイキンチ</t>
    </rPh>
    <rPh sb="103" eb="105">
      <t>シタマワ</t>
    </rPh>
    <rPh sb="111" eb="113">
      <t>コンゴ</t>
    </rPh>
    <rPh sb="114" eb="116">
      <t>ヒヨウ</t>
    </rPh>
    <rPh sb="117" eb="118">
      <t>オサ</t>
    </rPh>
    <rPh sb="119" eb="122">
      <t>テイカカク</t>
    </rPh>
    <rPh sb="123" eb="125">
      <t>イジ</t>
    </rPh>
    <rPh sb="145" eb="148">
      <t>ジョウカソウ</t>
    </rPh>
    <rPh sb="148" eb="150">
      <t>セッチ</t>
    </rPh>
    <rPh sb="150" eb="153">
      <t>キボウシャ</t>
    </rPh>
    <rPh sb="154" eb="156">
      <t>タイショウ</t>
    </rPh>
    <rPh sb="157" eb="158">
      <t>ア</t>
    </rPh>
    <rPh sb="159" eb="162">
      <t>カドウリツ</t>
    </rPh>
    <rPh sb="172" eb="174">
      <t>メンセキ</t>
    </rPh>
    <rPh sb="177" eb="180">
      <t>ジョウカソウ</t>
    </rPh>
    <rPh sb="181" eb="183">
      <t>キボ</t>
    </rPh>
    <rPh sb="184" eb="185">
      <t>キ</t>
    </rPh>
    <rPh sb="189" eb="191">
      <t>ヒトリ</t>
    </rPh>
    <rPh sb="191" eb="192">
      <t>ク</t>
    </rPh>
    <rPh sb="197" eb="199">
      <t>ニンソウ</t>
    </rPh>
    <rPh sb="202" eb="204">
      <t>バアイ</t>
    </rPh>
    <rPh sb="205" eb="206">
      <t>ア</t>
    </rPh>
    <rPh sb="207" eb="209">
      <t>シセツ</t>
    </rPh>
    <rPh sb="210" eb="212">
      <t>ヨユウ</t>
    </rPh>
    <rPh sb="213" eb="215">
      <t>ハッセイ</t>
    </rPh>
    <rPh sb="234" eb="237">
      <t>ジョウカソウ</t>
    </rPh>
    <rPh sb="237" eb="239">
      <t>セッチ</t>
    </rPh>
    <rPh sb="239" eb="242">
      <t>キボウシャ</t>
    </rPh>
    <rPh sb="243" eb="245">
      <t>タイショウ</t>
    </rPh>
    <rPh sb="250" eb="253">
      <t>スイセンカ</t>
    </rPh>
    <rPh sb="253" eb="254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</si>
</sst>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97056"/>
        <c:axId val="6601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97056"/>
        <c:axId val="66011520"/>
      </c:lineChart>
      <c:dateAx>
        <c:axId val="6599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011520"/>
        <c:crosses val="autoZero"/>
        <c:auto val="1"/>
        <c:lblOffset val="100"/>
        <c:baseTimeUnit val="years"/>
      </c:dateAx>
      <c:valAx>
        <c:axId val="6601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99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61.64</c:v>
                </c:pt>
                <c:pt idx="1">
                  <c:v>60.54</c:v>
                </c:pt>
                <c:pt idx="2">
                  <c:v>59.86</c:v>
                </c:pt>
                <c:pt idx="3">
                  <c:v>63.27</c:v>
                </c:pt>
                <c:pt idx="4">
                  <c:v>64.63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01696"/>
        <c:axId val="10270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01696"/>
        <c:axId val="102703872"/>
      </c:lineChart>
      <c:dateAx>
        <c:axId val="10270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03872"/>
        <c:crosses val="autoZero"/>
        <c:auto val="1"/>
        <c:lblOffset val="100"/>
        <c:baseTimeUnit val="years"/>
      </c:dateAx>
      <c:valAx>
        <c:axId val="10270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0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42272"/>
        <c:axId val="10275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42272"/>
        <c:axId val="102752640"/>
      </c:lineChart>
      <c:dateAx>
        <c:axId val="10274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52640"/>
        <c:crosses val="autoZero"/>
        <c:auto val="1"/>
        <c:lblOffset val="100"/>
        <c:baseTimeUnit val="years"/>
      </c:dateAx>
      <c:valAx>
        <c:axId val="10275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4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97.16</c:v>
                </c:pt>
                <c:pt idx="1">
                  <c:v>86.02</c:v>
                </c:pt>
                <c:pt idx="2">
                  <c:v>98.46</c:v>
                </c:pt>
                <c:pt idx="3">
                  <c:v>112.29</c:v>
                </c:pt>
                <c:pt idx="4">
                  <c:v>113.56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37632"/>
        <c:axId val="6603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7632"/>
        <c:axId val="66039808"/>
      </c:lineChart>
      <c:dateAx>
        <c:axId val="6603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039808"/>
        <c:crosses val="autoZero"/>
        <c:auto val="1"/>
        <c:lblOffset val="100"/>
        <c:baseTimeUnit val="years"/>
      </c:dateAx>
      <c:valAx>
        <c:axId val="6603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03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7728"/>
        <c:axId val="660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7728"/>
        <c:axId val="66059648"/>
      </c:lineChart>
      <c:dateAx>
        <c:axId val="660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059648"/>
        <c:crosses val="autoZero"/>
        <c:auto val="1"/>
        <c:lblOffset val="100"/>
        <c:baseTimeUnit val="years"/>
      </c:dateAx>
      <c:valAx>
        <c:axId val="660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0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08256"/>
        <c:axId val="7141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08256"/>
        <c:axId val="71418624"/>
      </c:lineChart>
      <c:dateAx>
        <c:axId val="7140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418624"/>
        <c:crosses val="autoZero"/>
        <c:auto val="1"/>
        <c:lblOffset val="100"/>
        <c:baseTimeUnit val="years"/>
      </c:dateAx>
      <c:valAx>
        <c:axId val="7141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40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21504"/>
        <c:axId val="9963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1504"/>
        <c:axId val="99631872"/>
      </c:lineChart>
      <c:dateAx>
        <c:axId val="9962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31872"/>
        <c:crosses val="autoZero"/>
        <c:auto val="1"/>
        <c:lblOffset val="100"/>
        <c:baseTimeUnit val="years"/>
      </c:dateAx>
      <c:valAx>
        <c:axId val="9963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2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48256"/>
        <c:axId val="9965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8256"/>
        <c:axId val="99650176"/>
      </c:lineChart>
      <c:dateAx>
        <c:axId val="9964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50176"/>
        <c:crosses val="autoZero"/>
        <c:auto val="1"/>
        <c:lblOffset val="100"/>
        <c:baseTimeUnit val="years"/>
      </c:dateAx>
      <c:valAx>
        <c:axId val="9965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4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15072"/>
        <c:axId val="10251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15072"/>
        <c:axId val="102516992"/>
      </c:lineChart>
      <c:dateAx>
        <c:axId val="10251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16992"/>
        <c:crosses val="autoZero"/>
        <c:auto val="1"/>
        <c:lblOffset val="100"/>
        <c:baseTimeUnit val="years"/>
      </c:dateAx>
      <c:valAx>
        <c:axId val="10251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1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79.08</c:v>
                </c:pt>
                <c:pt idx="1">
                  <c:v>67.47</c:v>
                </c:pt>
                <c:pt idx="2">
                  <c:v>72.430000000000007</c:v>
                </c:pt>
                <c:pt idx="3">
                  <c:v>75.3</c:v>
                </c:pt>
                <c:pt idx="4">
                  <c:v>60.83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59744"/>
        <c:axId val="10256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59744"/>
        <c:axId val="102561664"/>
      </c:lineChart>
      <c:dateAx>
        <c:axId val="10255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61664"/>
        <c:crosses val="autoZero"/>
        <c:auto val="1"/>
        <c:lblOffset val="100"/>
        <c:baseTimeUnit val="years"/>
      </c:dateAx>
      <c:valAx>
        <c:axId val="10256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5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163.76</c:v>
                </c:pt>
                <c:pt idx="1">
                  <c:v>202.74</c:v>
                </c:pt>
                <c:pt idx="2">
                  <c:v>188.51</c:v>
                </c:pt>
                <c:pt idx="3">
                  <c:v>173.96</c:v>
                </c:pt>
                <c:pt idx="4">
                  <c:v>168.62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79200"/>
        <c:axId val="10260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79200"/>
        <c:axId val="102601856"/>
      </c:lineChart>
      <c:dateAx>
        <c:axId val="10257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01856"/>
        <c:crosses val="autoZero"/>
        <c:auto val="1"/>
        <c:lblOffset val="100"/>
        <c:baseTimeUnit val="years"/>
      </c:dateAx>
      <c:valAx>
        <c:axId val="10260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7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色麻町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7317</v>
      </c>
      <c r="AM8" s="47"/>
      <c r="AN8" s="47"/>
      <c r="AO8" s="47"/>
      <c r="AP8" s="47"/>
      <c r="AQ8" s="47"/>
      <c r="AR8" s="47"/>
      <c r="AS8" s="47"/>
      <c r="AT8" s="43">
        <f>データ!S6</f>
        <v>109.28</v>
      </c>
      <c r="AU8" s="43"/>
      <c r="AV8" s="43"/>
      <c r="AW8" s="43"/>
      <c r="AX8" s="43"/>
      <c r="AY8" s="43"/>
      <c r="AZ8" s="43"/>
      <c r="BA8" s="43"/>
      <c r="BB8" s="43">
        <f>データ!T6</f>
        <v>66.959999999999994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6.61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2800</v>
      </c>
      <c r="AE10" s="47"/>
      <c r="AF10" s="47"/>
      <c r="AG10" s="47"/>
      <c r="AH10" s="47"/>
      <c r="AI10" s="47"/>
      <c r="AJ10" s="47"/>
      <c r="AK10" s="2"/>
      <c r="AL10" s="47">
        <f>データ!U6</f>
        <v>482</v>
      </c>
      <c r="AM10" s="47"/>
      <c r="AN10" s="47"/>
      <c r="AO10" s="47"/>
      <c r="AP10" s="47"/>
      <c r="AQ10" s="47"/>
      <c r="AR10" s="47"/>
      <c r="AS10" s="47"/>
      <c r="AT10" s="43">
        <f>データ!V6</f>
        <v>0.65</v>
      </c>
      <c r="AU10" s="43"/>
      <c r="AV10" s="43"/>
      <c r="AW10" s="43"/>
      <c r="AX10" s="43"/>
      <c r="AY10" s="43"/>
      <c r="AZ10" s="43"/>
      <c r="BA10" s="43"/>
      <c r="BB10" s="43">
        <f>データ!W6</f>
        <v>741.54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L1" workbookViewId="0">
      <selection activeCell="CQ12" sqref="CQ12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44440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宮城県　色麻町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6.61</v>
      </c>
      <c r="P6" s="32">
        <f t="shared" si="3"/>
        <v>100</v>
      </c>
      <c r="Q6" s="32">
        <f t="shared" si="3"/>
        <v>2800</v>
      </c>
      <c r="R6" s="32">
        <f t="shared" si="3"/>
        <v>7317</v>
      </c>
      <c r="S6" s="32">
        <f t="shared" si="3"/>
        <v>109.28</v>
      </c>
      <c r="T6" s="32">
        <f t="shared" si="3"/>
        <v>66.959999999999994</v>
      </c>
      <c r="U6" s="32">
        <f t="shared" si="3"/>
        <v>482</v>
      </c>
      <c r="V6" s="32">
        <f t="shared" si="3"/>
        <v>0.65</v>
      </c>
      <c r="W6" s="32">
        <f t="shared" si="3"/>
        <v>741.54</v>
      </c>
      <c r="X6" s="33">
        <f>IF(X7="",NA(),X7)</f>
        <v>97.16</v>
      </c>
      <c r="Y6" s="33">
        <f t="shared" ref="Y6:AG6" si="4">IF(Y7="",NA(),Y7)</f>
        <v>86.02</v>
      </c>
      <c r="Z6" s="33">
        <f t="shared" si="4"/>
        <v>98.46</v>
      </c>
      <c r="AA6" s="33">
        <f t="shared" si="4"/>
        <v>112.29</v>
      </c>
      <c r="AB6" s="33">
        <f t="shared" si="4"/>
        <v>113.56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79.08</v>
      </c>
      <c r="BQ6" s="33">
        <f t="shared" ref="BQ6:BY6" si="8">IF(BQ7="",NA(),BQ7)</f>
        <v>67.47</v>
      </c>
      <c r="BR6" s="33">
        <f t="shared" si="8"/>
        <v>72.430000000000007</v>
      </c>
      <c r="BS6" s="33">
        <f t="shared" si="8"/>
        <v>75.3</v>
      </c>
      <c r="BT6" s="33">
        <f t="shared" si="8"/>
        <v>60.83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163.76</v>
      </c>
      <c r="CB6" s="33">
        <f t="shared" ref="CB6:CJ6" si="9">IF(CB7="",NA(),CB7)</f>
        <v>202.74</v>
      </c>
      <c r="CC6" s="33">
        <f t="shared" si="9"/>
        <v>188.51</v>
      </c>
      <c r="CD6" s="33">
        <f t="shared" si="9"/>
        <v>173.96</v>
      </c>
      <c r="CE6" s="33">
        <f t="shared" si="9"/>
        <v>168.62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61.64</v>
      </c>
      <c r="CM6" s="33">
        <f t="shared" ref="CM6:CU6" si="10">IF(CM7="",NA(),CM7)</f>
        <v>60.54</v>
      </c>
      <c r="CN6" s="33">
        <f t="shared" si="10"/>
        <v>59.86</v>
      </c>
      <c r="CO6" s="33">
        <f t="shared" si="10"/>
        <v>63.27</v>
      </c>
      <c r="CP6" s="33">
        <f t="shared" si="10"/>
        <v>64.63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44440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6.61</v>
      </c>
      <c r="P7" s="36">
        <v>100</v>
      </c>
      <c r="Q7" s="36">
        <v>2800</v>
      </c>
      <c r="R7" s="36">
        <v>7317</v>
      </c>
      <c r="S7" s="36">
        <v>109.28</v>
      </c>
      <c r="T7" s="36">
        <v>66.959999999999994</v>
      </c>
      <c r="U7" s="36">
        <v>482</v>
      </c>
      <c r="V7" s="36">
        <v>0.65</v>
      </c>
      <c r="W7" s="36">
        <v>741.54</v>
      </c>
      <c r="X7" s="36">
        <v>97.16</v>
      </c>
      <c r="Y7" s="36">
        <v>86.02</v>
      </c>
      <c r="Z7" s="36">
        <v>98.46</v>
      </c>
      <c r="AA7" s="36">
        <v>112.29</v>
      </c>
      <c r="AB7" s="36">
        <v>113.56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79.08</v>
      </c>
      <c r="BQ7" s="36">
        <v>67.47</v>
      </c>
      <c r="BR7" s="36">
        <v>72.430000000000007</v>
      </c>
      <c r="BS7" s="36">
        <v>75.3</v>
      </c>
      <c r="BT7" s="36">
        <v>60.83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163.76</v>
      </c>
      <c r="CB7" s="36">
        <v>202.74</v>
      </c>
      <c r="CC7" s="36">
        <v>188.51</v>
      </c>
      <c r="CD7" s="36">
        <v>173.96</v>
      </c>
      <c r="CE7" s="36">
        <v>168.62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61.64</v>
      </c>
      <c r="CM7" s="36">
        <v>60.54</v>
      </c>
      <c r="CN7" s="36">
        <v>59.86</v>
      </c>
      <c r="CO7" s="36">
        <v>63.27</v>
      </c>
      <c r="CP7" s="36">
        <v>64.63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dcterms:created xsi:type="dcterms:W3CDTF">2016-02-03T09:24:04Z</dcterms:created>
  <dcterms:modified xsi:type="dcterms:W3CDTF">2016-02-24T09:16:57Z</dcterms:modified>
  <cp:category/>
</cp:coreProperties>
</file>