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<sst xmlns="http://schemas.openxmlformats.org/spreadsheetml/2006/main" count="221" uniqueCount="111">
  <si>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</si>
  <si>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</si>
  <si>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</si>
  <si>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</si>
  <si>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</si>
  <si>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</si>
  <si>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</si>
  <si>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</si>
  <si>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</si>
  <si>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</si>
  <si>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</si>
  <si>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</si>
  <si>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</si>
  <si>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</si>
  <si>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</si>
  <si>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</si>
  <si>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</si>
  <si>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</si>
  <si>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</si>
  <si>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</si>
  <si>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</si>
  <si>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</si>
  <si>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</si>
  <si>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</si>
  <si>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</si>
  <si>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</si>
  <si>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</si>
  <si>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</si>
  <si>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</si>
  <si>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</si>
  <si>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</si>
  <si>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</si>
  <si>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</si>
  <si>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</si>
  <si>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</si>
  <si>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</si>
  <si>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</si>
  <si>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</si>
  <si>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</si>
  <si>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</si>
  <si>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</si>
  <si>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</si>
  <si>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</si>
  <si>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</si>
  <si>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</si>
  <si>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</si>
  <si>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</si>
  <si>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</si>
  <si>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</si>
  <si>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</si>
  <si>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</si>
  <si>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</si>
  <si>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</si>
  <si>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</si>
  <si>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</si>
  <si>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</si>
  <si>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</si>
  <si>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</si>
  <si>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</si>
  <si>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</si>
  <si>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</si>
  <si>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</si>
  <si>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</si>
  <si>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</si>
  <si>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</si>
  <si>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</si>
  <si>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</si>
  <si>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</si>
  <si>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</si>
  <si>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</si>
  <si>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</si>
  <si>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</si>
  <si>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</si>
  <si>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</si>
  <si>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</si>
  <si>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</si>
  <si>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</si>
  <si>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</si>
  <si>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</si>
  <si>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</si>
  <si>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</si>
  <si>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</si>
  <si>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</si>
  <si>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</si>
  <si>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</si>
  <si>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</si>
  <si>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</si>
  <si>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</si>
  <si>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</si>
  <si>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</si>
  <si>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</si>
  <si>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</si>
  <si>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</si>
  <si>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</si>
  <si>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</si>
  <si>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</si>
  <si>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色麻町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</si>
  <si>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</si>
  <si>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</si>
  <si>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</si>
  <si>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</si>
  <si>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</si>
  <si>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</si>
  <si>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</si>
  <si>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</si>
  <si>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</si>
  <si>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</si>
  <si>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</si>
  <si>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補助事業により各種機器を効率の良いものに更新し維持管理費用の軽減及び延命に努める。</t>
    <rPh sb="0" eb="2">
      <t>ホジョ</t>
    </rPh>
    <rPh sb="2" eb="4">
      <t>ジギョウ</t>
    </rPh>
    <rPh sb="7" eb="9">
      <t>カクシュ</t>
    </rPh>
    <rPh sb="9" eb="11">
      <t>キキ</t>
    </rPh>
    <rPh sb="12" eb="14">
      <t>コウリツ</t>
    </rPh>
    <rPh sb="15" eb="16">
      <t>ヨ</t>
    </rPh>
    <rPh sb="20" eb="22">
      <t>コウシン</t>
    </rPh>
    <rPh sb="23" eb="25">
      <t>イジ</t>
    </rPh>
    <rPh sb="25" eb="27">
      <t>カンリ</t>
    </rPh>
    <rPh sb="27" eb="29">
      <t>ヒヨウ</t>
    </rPh>
    <rPh sb="30" eb="32">
      <t>ケイゲン</t>
    </rPh>
    <rPh sb="32" eb="33">
      <t>オヨ</t>
    </rPh>
    <rPh sb="34" eb="36">
      <t>エンメイ</t>
    </rPh>
    <rPh sb="37" eb="38">
      <t>ツト</t>
    </rPh>
    <phoneticPr fontId="4"/>
  </si>
  <si>
    <t>平成９年度より稼働しておりすでに18年が経過した施設である。各機器等の修繕は随時行っているが全体的に耐用年数を過ぎており、平成29年度より機器の更新を計画している。</t>
    <rPh sb="0" eb="2">
      <t>ヘイセイ</t>
    </rPh>
    <rPh sb="3" eb="5">
      <t>ネンド</t>
    </rPh>
    <rPh sb="7" eb="9">
      <t>カドウ</t>
    </rPh>
    <rPh sb="18" eb="19">
      <t>ネン</t>
    </rPh>
    <rPh sb="20" eb="22">
      <t>ケイカ</t>
    </rPh>
    <rPh sb="24" eb="26">
      <t>シセツ</t>
    </rPh>
    <rPh sb="30" eb="31">
      <t>カク</t>
    </rPh>
    <rPh sb="31" eb="33">
      <t>キキ</t>
    </rPh>
    <rPh sb="33" eb="34">
      <t>トウ</t>
    </rPh>
    <rPh sb="35" eb="37">
      <t>シュウゼン</t>
    </rPh>
    <rPh sb="38" eb="40">
      <t>ズイジ</t>
    </rPh>
    <rPh sb="40" eb="41">
      <t>オコナ</t>
    </rPh>
    <rPh sb="46" eb="49">
      <t>ゼンタイテキ</t>
    </rPh>
    <rPh sb="50" eb="52">
      <t>タイヨウ</t>
    </rPh>
    <rPh sb="52" eb="54">
      <t>ネンスウ</t>
    </rPh>
    <rPh sb="55" eb="56">
      <t>ス</t>
    </rPh>
    <rPh sb="61" eb="63">
      <t>ヘイセイ</t>
    </rPh>
    <rPh sb="65" eb="67">
      <t>ネンド</t>
    </rPh>
    <rPh sb="69" eb="71">
      <t>キキ</t>
    </rPh>
    <rPh sb="72" eb="74">
      <t>コウシン</t>
    </rPh>
    <rPh sb="75" eb="77">
      <t>ケイカク</t>
    </rPh>
    <phoneticPr fontId="4"/>
  </si>
  <si>
    <t>①について、料金収入と併せて一般会計からの繰入を行っているが、今後他事業と併せ料金の見直しを行い、比率の増を図る。　　　　　　　　　　　　　　　　　　　　　　④について、平成12年度で事業は完了しており，償還額は年々減少傾向にある。　　　　　　　　　　⑤について、料金収入に対して維持管理費用が多額である。今後各機器を効率の良い機器に更新し維持管理費の低減を図る。　　　　　　　　　　　　　⑥について、平均値を上回っており高額となっているが、今後維持管理費の低減を図り単価を下げる必要がある。　　　　　　　　　　　　　　　　　
⑦について、年々人口減少傾向にあり計画時の人口と開きが出てきているため、施設に余裕がある状況にある。　　　　　　　　　　　　　　　　　　　⑧について、水洗化率は平均値に達していないが、高齢者世帯や一人暮らし世帯が多く、水洗化率は現況のまま推移するものと思われる。</t>
    <rPh sb="6" eb="8">
      <t>リョウキン</t>
    </rPh>
    <rPh sb="8" eb="10">
      <t>シュウニュウ</t>
    </rPh>
    <rPh sb="11" eb="12">
      <t>アワ</t>
    </rPh>
    <rPh sb="14" eb="16">
      <t>イッパン</t>
    </rPh>
    <rPh sb="16" eb="18">
      <t>カイケイ</t>
    </rPh>
    <rPh sb="21" eb="23">
      <t>クリイレ</t>
    </rPh>
    <rPh sb="24" eb="25">
      <t>オコナ</t>
    </rPh>
    <rPh sb="31" eb="33">
      <t>コンゴ</t>
    </rPh>
    <rPh sb="33" eb="34">
      <t>タ</t>
    </rPh>
    <rPh sb="34" eb="36">
      <t>ジギョウ</t>
    </rPh>
    <rPh sb="37" eb="38">
      <t>アワ</t>
    </rPh>
    <rPh sb="39" eb="41">
      <t>リョウキン</t>
    </rPh>
    <rPh sb="42" eb="44">
      <t>ミナオ</t>
    </rPh>
    <rPh sb="46" eb="47">
      <t>オコナ</t>
    </rPh>
    <rPh sb="49" eb="51">
      <t>ヒリツ</t>
    </rPh>
    <rPh sb="52" eb="53">
      <t>ゾウ</t>
    </rPh>
    <rPh sb="54" eb="55">
      <t>ハカ</t>
    </rPh>
    <rPh sb="85" eb="87">
      <t>ヘイセイ</t>
    </rPh>
    <rPh sb="89" eb="91">
      <t>ネンド</t>
    </rPh>
    <rPh sb="92" eb="94">
      <t>ジギョウ</t>
    </rPh>
    <rPh sb="95" eb="97">
      <t>カンリョウ</t>
    </rPh>
    <rPh sb="102" eb="105">
      <t>ショウカンガク</t>
    </rPh>
    <rPh sb="106" eb="108">
      <t>ネンネン</t>
    </rPh>
    <rPh sb="108" eb="110">
      <t>ゲンショウ</t>
    </rPh>
    <rPh sb="110" eb="112">
      <t>ケイコウ</t>
    </rPh>
    <rPh sb="132" eb="134">
      <t>リョウキン</t>
    </rPh>
    <rPh sb="134" eb="136">
      <t>シュウニュウ</t>
    </rPh>
    <rPh sb="137" eb="138">
      <t>タイ</t>
    </rPh>
    <rPh sb="140" eb="142">
      <t>イジ</t>
    </rPh>
    <rPh sb="142" eb="144">
      <t>カンリ</t>
    </rPh>
    <rPh sb="144" eb="146">
      <t>ヒヨウ</t>
    </rPh>
    <rPh sb="147" eb="149">
      <t>タガク</t>
    </rPh>
    <rPh sb="153" eb="155">
      <t>コンゴ</t>
    </rPh>
    <rPh sb="155" eb="156">
      <t>カク</t>
    </rPh>
    <rPh sb="156" eb="158">
      <t>キキ</t>
    </rPh>
    <rPh sb="159" eb="161">
      <t>コウリツ</t>
    </rPh>
    <rPh sb="162" eb="163">
      <t>ヨ</t>
    </rPh>
    <rPh sb="164" eb="166">
      <t>キキ</t>
    </rPh>
    <rPh sb="167" eb="169">
      <t>コウシン</t>
    </rPh>
    <rPh sb="170" eb="172">
      <t>イジ</t>
    </rPh>
    <rPh sb="172" eb="175">
      <t>カンリヒ</t>
    </rPh>
    <rPh sb="176" eb="178">
      <t>テイゲン</t>
    </rPh>
    <rPh sb="179" eb="180">
      <t>ハカ</t>
    </rPh>
    <rPh sb="201" eb="204">
      <t>ヘイキンチ</t>
    </rPh>
    <rPh sb="211" eb="213">
      <t>コウガク</t>
    </rPh>
    <rPh sb="221" eb="223">
      <t>コンゴ</t>
    </rPh>
    <rPh sb="223" eb="225">
      <t>イジ</t>
    </rPh>
    <rPh sb="225" eb="228">
      <t>カンリヒ</t>
    </rPh>
    <rPh sb="229" eb="231">
      <t>テイゲン</t>
    </rPh>
    <rPh sb="232" eb="233">
      <t>ハカ</t>
    </rPh>
    <rPh sb="234" eb="236">
      <t>タンカ</t>
    </rPh>
    <rPh sb="237" eb="238">
      <t>サ</t>
    </rPh>
    <rPh sb="240" eb="242">
      <t>ヒツヨウ</t>
    </rPh>
    <rPh sb="270" eb="272">
      <t>ネンネン</t>
    </rPh>
    <rPh sb="272" eb="274">
      <t>ジンコウ</t>
    </rPh>
    <rPh sb="274" eb="276">
      <t>ゲンショウ</t>
    </rPh>
    <rPh sb="276" eb="278">
      <t>ケイコウ</t>
    </rPh>
    <rPh sb="281" eb="284">
      <t>ケイカクジ</t>
    </rPh>
    <rPh sb="285" eb="287">
      <t>ジンコウ</t>
    </rPh>
    <rPh sb="288" eb="289">
      <t>ヒラ</t>
    </rPh>
    <rPh sb="291" eb="292">
      <t>デ</t>
    </rPh>
    <rPh sb="300" eb="302">
      <t>シセツ</t>
    </rPh>
    <rPh sb="303" eb="305">
      <t>ヨユウ</t>
    </rPh>
    <rPh sb="308" eb="310">
      <t>ジョウキョウ</t>
    </rPh>
    <rPh sb="339" eb="342">
      <t>スイセンカ</t>
    </rPh>
    <rPh sb="342" eb="343">
      <t>リツ</t>
    </rPh>
    <rPh sb="344" eb="347">
      <t>ヘイキンチ</t>
    </rPh>
    <rPh sb="348" eb="349">
      <t>タッ</t>
    </rPh>
    <rPh sb="356" eb="359">
      <t>コウレイシャ</t>
    </rPh>
    <rPh sb="359" eb="361">
      <t>セタイ</t>
    </rPh>
    <rPh sb="362" eb="364">
      <t>ヒトリ</t>
    </rPh>
    <rPh sb="364" eb="365">
      <t>ク</t>
    </rPh>
    <rPh sb="367" eb="369">
      <t>セタイ</t>
    </rPh>
    <rPh sb="370" eb="371">
      <t>オオ</t>
    </rPh>
    <rPh sb="373" eb="376">
      <t>スイセンカ</t>
    </rPh>
    <rPh sb="376" eb="377">
      <t>リツ</t>
    </rPh>
    <rPh sb="378" eb="380">
      <t>ゲンキョウ</t>
    </rPh>
    <rPh sb="383" eb="385">
      <t>スイイ</t>
    </rPh>
    <rPh sb="390" eb="391">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</si>
</sst>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096512"/>
        <c:axId val="641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64096512"/>
        <c:axId val="64110976"/>
      </c:lineChart>
      <c:dateAx>
        <c:axId val="64096512"/>
        <c:scaling>
          <c:orientation val="minMax"/>
        </c:scaling>
        <c:delete val="1"/>
        <c:axPos val="b"/>
        <c:numFmt formatCode="ge" sourceLinked="1"/>
        <c:majorTickMark val="none"/>
        <c:minorTickMark val="none"/>
        <c:tickLblPos val="none"/>
        <c:crossAx val="64110976"/>
        <c:crosses val="autoZero"/>
        <c:auto val="1"/>
        <c:lblOffset val="100"/>
        <c:baseTimeUnit val="years"/>
      </c:dateAx>
      <c:valAx>
        <c:axId val="641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62.69</c:v>
                </c:pt>
                <c:pt idx="1">
                  <c:v>63.91</c:v>
                </c:pt>
                <c:pt idx="2">
                  <c:v>65.14</c:v>
                </c:pt>
                <c:pt idx="3">
                  <c:v>60.86</c:v>
                </c:pt>
                <c:pt idx="4">
                  <c:v>56.88</c:v>
                </c:pt>
              </c:numCache>
            </c:numRef>
          </c:val>
        </c:ser>
        <c:dLbls>
          <c:showLegendKey val="0"/>
          <c:showVal val="0"/>
          <c:showCatName val="0"/>
          <c:showSerName val="0"/>
          <c:showPercent val="0"/>
          <c:showBubbleSize val="0"/>
        </c:dLbls>
        <c:gapWidth val="150"/>
        <c:axId val="104774656"/>
        <c:axId val="1048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104774656"/>
        <c:axId val="104801408"/>
      </c:lineChart>
      <c:dateAx>
        <c:axId val="104774656"/>
        <c:scaling>
          <c:orientation val="minMax"/>
        </c:scaling>
        <c:delete val="1"/>
        <c:axPos val="b"/>
        <c:numFmt formatCode="ge" sourceLinked="1"/>
        <c:majorTickMark val="none"/>
        <c:minorTickMark val="none"/>
        <c:tickLblPos val="none"/>
        <c:crossAx val="104801408"/>
        <c:crosses val="autoZero"/>
        <c:auto val="1"/>
        <c:lblOffset val="100"/>
        <c:baseTimeUnit val="years"/>
      </c:dateAx>
      <c:valAx>
        <c:axId val="1048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79.52</c:v>
                </c:pt>
                <c:pt idx="1">
                  <c:v>77.33</c:v>
                </c:pt>
                <c:pt idx="2">
                  <c:v>77.62</c:v>
                </c:pt>
                <c:pt idx="3">
                  <c:v>77.34</c:v>
                </c:pt>
                <c:pt idx="4">
                  <c:v>77.599999999999994</c:v>
                </c:pt>
              </c:numCache>
            </c:numRef>
          </c:val>
        </c:ser>
        <c:dLbls>
          <c:showLegendKey val="0"/>
          <c:showVal val="0"/>
          <c:showCatName val="0"/>
          <c:showSerName val="0"/>
          <c:showPercent val="0"/>
          <c:showBubbleSize val="0"/>
        </c:dLbls>
        <c:gapWidth val="150"/>
        <c:axId val="104831616"/>
        <c:axId val="10484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104831616"/>
        <c:axId val="104846080"/>
      </c:lineChart>
      <c:dateAx>
        <c:axId val="104831616"/>
        <c:scaling>
          <c:orientation val="minMax"/>
        </c:scaling>
        <c:delete val="1"/>
        <c:axPos val="b"/>
        <c:numFmt formatCode="ge" sourceLinked="1"/>
        <c:majorTickMark val="none"/>
        <c:minorTickMark val="none"/>
        <c:tickLblPos val="none"/>
        <c:crossAx val="104846080"/>
        <c:crosses val="autoZero"/>
        <c:auto val="1"/>
        <c:lblOffset val="100"/>
        <c:baseTimeUnit val="years"/>
      </c:dateAx>
      <c:valAx>
        <c:axId val="1048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100.66</c:v>
                </c:pt>
                <c:pt idx="1">
                  <c:v>90.24</c:v>
                </c:pt>
                <c:pt idx="2">
                  <c:v>73.56</c:v>
                </c:pt>
                <c:pt idx="3">
                  <c:v>49.89</c:v>
                </c:pt>
                <c:pt idx="4">
                  <c:v>66.91</c:v>
                </c:pt>
              </c:numCache>
            </c:numRef>
          </c:val>
        </c:ser>
        <c:dLbls>
          <c:showLegendKey val="0"/>
          <c:showVal val="0"/>
          <c:showCatName val="0"/>
          <c:showSerName val="0"/>
          <c:showPercent val="0"/>
          <c:showBubbleSize val="0"/>
        </c:dLbls>
        <c:gapWidth val="150"/>
        <c:axId val="64137088"/>
        <c:axId val="641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137088"/>
        <c:axId val="64139264"/>
      </c:lineChart>
      <c:dateAx>
        <c:axId val="64137088"/>
        <c:scaling>
          <c:orientation val="minMax"/>
        </c:scaling>
        <c:delete val="1"/>
        <c:axPos val="b"/>
        <c:numFmt formatCode="ge" sourceLinked="1"/>
        <c:majorTickMark val="none"/>
        <c:minorTickMark val="none"/>
        <c:tickLblPos val="none"/>
        <c:crossAx val="64139264"/>
        <c:crosses val="autoZero"/>
        <c:auto val="1"/>
        <c:lblOffset val="100"/>
        <c:baseTimeUnit val="years"/>
      </c:dateAx>
      <c:valAx>
        <c:axId val="641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157184"/>
        <c:axId val="641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157184"/>
        <c:axId val="64159104"/>
      </c:lineChart>
      <c:dateAx>
        <c:axId val="64157184"/>
        <c:scaling>
          <c:orientation val="minMax"/>
        </c:scaling>
        <c:delete val="1"/>
        <c:axPos val="b"/>
        <c:numFmt formatCode="ge" sourceLinked="1"/>
        <c:majorTickMark val="none"/>
        <c:minorTickMark val="none"/>
        <c:tickLblPos val="none"/>
        <c:crossAx val="64159104"/>
        <c:crosses val="autoZero"/>
        <c:auto val="1"/>
        <c:lblOffset val="100"/>
        <c:baseTimeUnit val="years"/>
      </c:dateAx>
      <c:valAx>
        <c:axId val="641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588160"/>
        <c:axId val="7659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588160"/>
        <c:axId val="76590080"/>
      </c:lineChart>
      <c:dateAx>
        <c:axId val="76588160"/>
        <c:scaling>
          <c:orientation val="minMax"/>
        </c:scaling>
        <c:delete val="1"/>
        <c:axPos val="b"/>
        <c:numFmt formatCode="ge" sourceLinked="1"/>
        <c:majorTickMark val="none"/>
        <c:minorTickMark val="none"/>
        <c:tickLblPos val="none"/>
        <c:crossAx val="76590080"/>
        <c:crosses val="autoZero"/>
        <c:auto val="1"/>
        <c:lblOffset val="100"/>
        <c:baseTimeUnit val="years"/>
      </c:dateAx>
      <c:valAx>
        <c:axId val="765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8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456896"/>
        <c:axId val="1014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56896"/>
        <c:axId val="101467264"/>
      </c:lineChart>
      <c:dateAx>
        <c:axId val="101456896"/>
        <c:scaling>
          <c:orientation val="minMax"/>
        </c:scaling>
        <c:delete val="1"/>
        <c:axPos val="b"/>
        <c:numFmt formatCode="ge" sourceLinked="1"/>
        <c:majorTickMark val="none"/>
        <c:minorTickMark val="none"/>
        <c:tickLblPos val="none"/>
        <c:crossAx val="101467264"/>
        <c:crosses val="autoZero"/>
        <c:auto val="1"/>
        <c:lblOffset val="100"/>
        <c:baseTimeUnit val="years"/>
      </c:dateAx>
      <c:valAx>
        <c:axId val="1014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485184"/>
        <c:axId val="1015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85184"/>
        <c:axId val="101507840"/>
      </c:lineChart>
      <c:dateAx>
        <c:axId val="101485184"/>
        <c:scaling>
          <c:orientation val="minMax"/>
        </c:scaling>
        <c:delete val="1"/>
        <c:axPos val="b"/>
        <c:numFmt formatCode="ge" sourceLinked="1"/>
        <c:majorTickMark val="none"/>
        <c:minorTickMark val="none"/>
        <c:tickLblPos val="none"/>
        <c:crossAx val="101507840"/>
        <c:crosses val="autoZero"/>
        <c:auto val="1"/>
        <c:lblOffset val="100"/>
        <c:baseTimeUnit val="years"/>
      </c:dateAx>
      <c:valAx>
        <c:axId val="1015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245.99</c:v>
                </c:pt>
                <c:pt idx="1">
                  <c:v>246.81</c:v>
                </c:pt>
                <c:pt idx="2">
                  <c:v>217.48</c:v>
                </c:pt>
                <c:pt idx="3">
                  <c:v>211.64</c:v>
                </c:pt>
                <c:pt idx="4">
                  <c:v>182.16</c:v>
                </c:pt>
              </c:numCache>
            </c:numRef>
          </c:val>
        </c:ser>
        <c:dLbls>
          <c:showLegendKey val="0"/>
          <c:showVal val="0"/>
          <c:showCatName val="0"/>
          <c:showSerName val="0"/>
          <c:showPercent val="0"/>
          <c:showBubbleSize val="0"/>
        </c:dLbls>
        <c:gapWidth val="150"/>
        <c:axId val="104678144"/>
        <c:axId val="1046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104678144"/>
        <c:axId val="104680064"/>
      </c:lineChart>
      <c:dateAx>
        <c:axId val="104678144"/>
        <c:scaling>
          <c:orientation val="minMax"/>
        </c:scaling>
        <c:delete val="1"/>
        <c:axPos val="b"/>
        <c:numFmt formatCode="ge" sourceLinked="1"/>
        <c:majorTickMark val="none"/>
        <c:minorTickMark val="none"/>
        <c:tickLblPos val="none"/>
        <c:crossAx val="104680064"/>
        <c:crosses val="autoZero"/>
        <c:auto val="1"/>
        <c:lblOffset val="100"/>
        <c:baseTimeUnit val="years"/>
      </c:dateAx>
      <c:valAx>
        <c:axId val="1046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38.07</c:v>
                </c:pt>
                <c:pt idx="1">
                  <c:v>31.78</c:v>
                </c:pt>
                <c:pt idx="2">
                  <c:v>36.880000000000003</c:v>
                </c:pt>
                <c:pt idx="3">
                  <c:v>29.33</c:v>
                </c:pt>
                <c:pt idx="4">
                  <c:v>29.21</c:v>
                </c:pt>
              </c:numCache>
            </c:numRef>
          </c:val>
        </c:ser>
        <c:dLbls>
          <c:showLegendKey val="0"/>
          <c:showVal val="0"/>
          <c:showCatName val="0"/>
          <c:showSerName val="0"/>
          <c:showPercent val="0"/>
          <c:showBubbleSize val="0"/>
        </c:dLbls>
        <c:gapWidth val="150"/>
        <c:axId val="104722816"/>
        <c:axId val="10472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104722816"/>
        <c:axId val="104724736"/>
      </c:lineChart>
      <c:dateAx>
        <c:axId val="104722816"/>
        <c:scaling>
          <c:orientation val="minMax"/>
        </c:scaling>
        <c:delete val="1"/>
        <c:axPos val="b"/>
        <c:numFmt formatCode="ge" sourceLinked="1"/>
        <c:majorTickMark val="none"/>
        <c:minorTickMark val="none"/>
        <c:tickLblPos val="none"/>
        <c:crossAx val="104724736"/>
        <c:crosses val="autoZero"/>
        <c:auto val="1"/>
        <c:lblOffset val="100"/>
        <c:baseTimeUnit val="years"/>
      </c:dateAx>
      <c:valAx>
        <c:axId val="1047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371.01</c:v>
                </c:pt>
                <c:pt idx="1">
                  <c:v>445.48</c:v>
                </c:pt>
                <c:pt idx="2">
                  <c:v>388.81</c:v>
                </c:pt>
                <c:pt idx="3">
                  <c:v>425.17</c:v>
                </c:pt>
                <c:pt idx="4">
                  <c:v>406.09</c:v>
                </c:pt>
              </c:numCache>
            </c:numRef>
          </c:val>
        </c:ser>
        <c:dLbls>
          <c:showLegendKey val="0"/>
          <c:showVal val="0"/>
          <c:showCatName val="0"/>
          <c:showSerName val="0"/>
          <c:showPercent val="0"/>
          <c:showBubbleSize val="0"/>
        </c:dLbls>
        <c:gapWidth val="150"/>
        <c:axId val="104742272"/>
        <c:axId val="1047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4742272"/>
        <c:axId val="104764928"/>
      </c:lineChart>
      <c:dateAx>
        <c:axId val="104742272"/>
        <c:scaling>
          <c:orientation val="minMax"/>
        </c:scaling>
        <c:delete val="1"/>
        <c:axPos val="b"/>
        <c:numFmt formatCode="ge" sourceLinked="1"/>
        <c:majorTickMark val="none"/>
        <c:minorTickMark val="none"/>
        <c:tickLblPos val="none"/>
        <c:crossAx val="104764928"/>
        <c:crosses val="autoZero"/>
        <c:auto val="1"/>
        <c:lblOffset val="100"/>
        <c:baseTimeUnit val="years"/>
      </c:dateAx>
      <c:valAx>
        <c:axId val="1047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色麻町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7317</v>
      </c>
      <c r="AM8" s="47"/>
      <c r="AN8" s="47"/>
      <c r="AO8" s="47"/>
      <c r="AP8" s="47"/>
      <c r="AQ8" s="47"/>
      <c r="AR8" s="47"/>
      <c r="AS8" s="47"/>
      <c r="AT8" s="43">
        <f>データ!S6</f>
        <v>109.28</v>
      </c>
      <c r="AU8" s="43"/>
      <c r="AV8" s="43"/>
      <c r="AW8" s="43"/>
      <c r="AX8" s="43"/>
      <c r="AY8" s="43"/>
      <c r="AZ8" s="43"/>
      <c r="BA8" s="43"/>
      <c r="BB8" s="43">
        <f>データ!T6</f>
        <v>66.959999999999994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12.24</v>
      </c>
      <c r="Q10" s="43"/>
      <c r="R10" s="43"/>
      <c r="S10" s="43"/>
      <c r="T10" s="43"/>
      <c r="U10" s="43"/>
      <c r="V10" s="43"/>
      <c r="W10" s="43">
        <f>データ!P6</f>
        <v>100</v>
      </c>
      <c r="X10" s="43"/>
      <c r="Y10" s="43"/>
      <c r="Z10" s="43"/>
      <c r="AA10" s="43"/>
      <c r="AB10" s="43"/>
      <c r="AC10" s="43"/>
      <c r="AD10" s="47">
        <f>データ!Q6</f>
        <v>2800</v>
      </c>
      <c r="AE10" s="47"/>
      <c r="AF10" s="47"/>
      <c r="AG10" s="47"/>
      <c r="AH10" s="47"/>
      <c r="AI10" s="47"/>
      <c r="AJ10" s="47"/>
      <c r="AK10" s="2"/>
      <c r="AL10" s="47">
        <f>データ!U6</f>
        <v>893</v>
      </c>
      <c r="AM10" s="47"/>
      <c r="AN10" s="47"/>
      <c r="AO10" s="47"/>
      <c r="AP10" s="47"/>
      <c r="AQ10" s="47"/>
      <c r="AR10" s="47"/>
      <c r="AS10" s="47"/>
      <c r="AT10" s="43">
        <f>データ!V6</f>
        <v>0.7</v>
      </c>
      <c r="AU10" s="43"/>
      <c r="AV10" s="43"/>
      <c r="AW10" s="43"/>
      <c r="AX10" s="43"/>
      <c r="AY10" s="43"/>
      <c r="AZ10" s="43"/>
      <c r="BA10" s="43"/>
      <c r="BB10" s="43">
        <f>データ!W6</f>
        <v>1275.71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44440</v>
      </c>
      <c r="D6" s="31">
        <f t="shared" si="3"/>
        <v>47</v>
      </c>
      <c r="E6" s="31">
        <f t="shared" si="3"/>
        <v>17</v>
      </c>
      <c r="F6" s="31">
        <f t="shared" si="3"/>
        <v>5</v>
      </c>
      <c r="G6" s="31">
        <f t="shared" si="3"/>
        <v>0</v>
      </c>
      <c r="H6" s="31" t="str">
        <f t="shared" si="3"/>
        <v>宮城県　色麻町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12.24</v>
      </c>
      <c r="P6" s="32">
        <f t="shared" si="3"/>
        <v>100</v>
      </c>
      <c r="Q6" s="32">
        <f t="shared" si="3"/>
        <v>2800</v>
      </c>
      <c r="R6" s="32">
        <f t="shared" si="3"/>
        <v>7317</v>
      </c>
      <c r="S6" s="32">
        <f t="shared" si="3"/>
        <v>109.28</v>
      </c>
      <c r="T6" s="32">
        <f t="shared" si="3"/>
        <v>66.959999999999994</v>
      </c>
      <c r="U6" s="32">
        <f t="shared" si="3"/>
        <v>893</v>
      </c>
      <c r="V6" s="32">
        <f t="shared" si="3"/>
        <v>0.7</v>
      </c>
      <c r="W6" s="32">
        <f t="shared" si="3"/>
        <v>1275.71</v>
      </c>
      <c r="X6" s="33">
        <f>IF(X7="",NA(),X7)</f>
        <v>100.66</v>
      </c>
      <c r="Y6" s="33">
        <f t="shared" ref="Y6:AG6" si="4">IF(Y7="",NA(),Y7)</f>
        <v>90.24</v>
      </c>
      <c r="Z6" s="33">
        <f t="shared" si="4"/>
        <v>73.56</v>
      </c>
      <c r="AA6" s="33">
        <f t="shared" si="4"/>
        <v>49.89</v>
      </c>
      <c r="AB6" s="33">
        <f t="shared" si="4"/>
        <v>66.91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245.99</v>
      </c>
      <c r="BF6" s="33">
        <f t="shared" ref="BF6:BN6" si="7">IF(BF7="",NA(),BF7)</f>
        <v>246.81</v>
      </c>
      <c r="BG6" s="33">
        <f t="shared" si="7"/>
        <v>217.48</v>
      </c>
      <c r="BH6" s="33">
        <f t="shared" si="7"/>
        <v>211.64</v>
      </c>
      <c r="BI6" s="33">
        <f t="shared" si="7"/>
        <v>182.16</v>
      </c>
      <c r="BJ6" s="33">
        <f t="shared" si="7"/>
        <v>1316.7</v>
      </c>
      <c r="BK6" s="33">
        <f t="shared" si="7"/>
        <v>1224.75</v>
      </c>
      <c r="BL6" s="33">
        <f t="shared" si="7"/>
        <v>1197.82</v>
      </c>
      <c r="BM6" s="33">
        <f t="shared" si="7"/>
        <v>1126.77</v>
      </c>
      <c r="BN6" s="33">
        <f t="shared" si="7"/>
        <v>1044.8</v>
      </c>
      <c r="BO6" s="32" t="str">
        <f>IF(BO7="","",IF(BO7="-","【-】","【"&amp;SUBSTITUTE(TEXT(BO7,"#,##0.00"),"-","△")&amp;"】"))</f>
        <v>【992.47】</v>
      </c>
      <c r="BP6" s="33">
        <f>IF(BP7="",NA(),BP7)</f>
        <v>38.07</v>
      </c>
      <c r="BQ6" s="33">
        <f t="shared" ref="BQ6:BY6" si="8">IF(BQ7="",NA(),BQ7)</f>
        <v>31.78</v>
      </c>
      <c r="BR6" s="33">
        <f t="shared" si="8"/>
        <v>36.880000000000003</v>
      </c>
      <c r="BS6" s="33">
        <f t="shared" si="8"/>
        <v>29.33</v>
      </c>
      <c r="BT6" s="33">
        <f t="shared" si="8"/>
        <v>29.21</v>
      </c>
      <c r="BU6" s="33">
        <f t="shared" si="8"/>
        <v>43.24</v>
      </c>
      <c r="BV6" s="33">
        <f t="shared" si="8"/>
        <v>42.13</v>
      </c>
      <c r="BW6" s="33">
        <f t="shared" si="8"/>
        <v>51.03</v>
      </c>
      <c r="BX6" s="33">
        <f t="shared" si="8"/>
        <v>50.9</v>
      </c>
      <c r="BY6" s="33">
        <f t="shared" si="8"/>
        <v>50.82</v>
      </c>
      <c r="BZ6" s="32" t="str">
        <f>IF(BZ7="","",IF(BZ7="-","【-】","【"&amp;SUBSTITUTE(TEXT(BZ7,"#,##0.00"),"-","△")&amp;"】"))</f>
        <v>【51.49】</v>
      </c>
      <c r="CA6" s="33">
        <f>IF(CA7="",NA(),CA7)</f>
        <v>371.01</v>
      </c>
      <c r="CB6" s="33">
        <f t="shared" ref="CB6:CJ6" si="9">IF(CB7="",NA(),CB7)</f>
        <v>445.48</v>
      </c>
      <c r="CC6" s="33">
        <f t="shared" si="9"/>
        <v>388.81</v>
      </c>
      <c r="CD6" s="33">
        <f t="shared" si="9"/>
        <v>425.17</v>
      </c>
      <c r="CE6" s="33">
        <f t="shared" si="9"/>
        <v>406.09</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62.69</v>
      </c>
      <c r="CM6" s="33">
        <f t="shared" ref="CM6:CU6" si="10">IF(CM7="",NA(),CM7)</f>
        <v>63.91</v>
      </c>
      <c r="CN6" s="33">
        <f t="shared" si="10"/>
        <v>65.14</v>
      </c>
      <c r="CO6" s="33">
        <f t="shared" si="10"/>
        <v>60.86</v>
      </c>
      <c r="CP6" s="33">
        <f t="shared" si="10"/>
        <v>56.88</v>
      </c>
      <c r="CQ6" s="33">
        <f t="shared" si="10"/>
        <v>44.65</v>
      </c>
      <c r="CR6" s="33">
        <f t="shared" si="10"/>
        <v>46.85</v>
      </c>
      <c r="CS6" s="33">
        <f t="shared" si="10"/>
        <v>54.74</v>
      </c>
      <c r="CT6" s="33">
        <f t="shared" si="10"/>
        <v>53.78</v>
      </c>
      <c r="CU6" s="33">
        <f t="shared" si="10"/>
        <v>53.24</v>
      </c>
      <c r="CV6" s="32" t="str">
        <f>IF(CV7="","",IF(CV7="-","【-】","【"&amp;SUBSTITUTE(TEXT(CV7,"#,##0.00"),"-","△")&amp;"】"))</f>
        <v>【53.32】</v>
      </c>
      <c r="CW6" s="33">
        <f>IF(CW7="",NA(),CW7)</f>
        <v>79.52</v>
      </c>
      <c r="CX6" s="33">
        <f t="shared" ref="CX6:DF6" si="11">IF(CX7="",NA(),CX7)</f>
        <v>77.33</v>
      </c>
      <c r="CY6" s="33">
        <f t="shared" si="11"/>
        <v>77.62</v>
      </c>
      <c r="CZ6" s="33">
        <f t="shared" si="11"/>
        <v>77.34</v>
      </c>
      <c r="DA6" s="33">
        <f t="shared" si="11"/>
        <v>77.599999999999994</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44440</v>
      </c>
      <c r="D7" s="35">
        <v>47</v>
      </c>
      <c r="E7" s="35">
        <v>17</v>
      </c>
      <c r="F7" s="35">
        <v>5</v>
      </c>
      <c r="G7" s="35">
        <v>0</v>
      </c>
      <c r="H7" s="35" t="s">
        <v>96</v>
      </c>
      <c r="I7" s="35" t="s">
        <v>97</v>
      </c>
      <c r="J7" s="35" t="s">
        <v>98</v>
      </c>
      <c r="K7" s="35" t="s">
        <v>99</v>
      </c>
      <c r="L7" s="35" t="s">
        <v>100</v>
      </c>
      <c r="M7" s="36" t="s">
        <v>101</v>
      </c>
      <c r="N7" s="36" t="s">
        <v>102</v>
      </c>
      <c r="O7" s="36">
        <v>12.24</v>
      </c>
      <c r="P7" s="36">
        <v>100</v>
      </c>
      <c r="Q7" s="36">
        <v>2800</v>
      </c>
      <c r="R7" s="36">
        <v>7317</v>
      </c>
      <c r="S7" s="36">
        <v>109.28</v>
      </c>
      <c r="T7" s="36">
        <v>66.959999999999994</v>
      </c>
      <c r="U7" s="36">
        <v>893</v>
      </c>
      <c r="V7" s="36">
        <v>0.7</v>
      </c>
      <c r="W7" s="36">
        <v>1275.71</v>
      </c>
      <c r="X7" s="36">
        <v>100.66</v>
      </c>
      <c r="Y7" s="36">
        <v>90.24</v>
      </c>
      <c r="Z7" s="36">
        <v>73.56</v>
      </c>
      <c r="AA7" s="36">
        <v>49.89</v>
      </c>
      <c r="AB7" s="36">
        <v>66.91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245.99</v>
      </c>
      <c r="BF7" s="36">
        <v>246.81</v>
      </c>
      <c r="BG7" s="36">
        <v>217.48</v>
      </c>
      <c r="BH7" s="36">
        <v>211.64</v>
      </c>
      <c r="BI7" s="36">
        <v>182.16</v>
      </c>
      <c r="BJ7" s="36">
        <v>1316.7</v>
      </c>
      <c r="BK7" s="36">
        <v>1224.75</v>
      </c>
      <c r="BL7" s="36">
        <v>1197.82</v>
      </c>
      <c r="BM7" s="36">
        <v>1126.77</v>
      </c>
      <c r="BN7" s="36">
        <v>1044.8</v>
      </c>
      <c r="BO7" s="36">
        <v>992.47</v>
      </c>
      <c r="BP7" s="36">
        <v>38.07</v>
      </c>
      <c r="BQ7" s="36">
        <v>31.78</v>
      </c>
      <c r="BR7" s="36">
        <v>36.880000000000003</v>
      </c>
      <c r="BS7" s="36">
        <v>29.33</v>
      </c>
      <c r="BT7" s="36">
        <v>29.21</v>
      </c>
      <c r="BU7" s="36">
        <v>43.24</v>
      </c>
      <c r="BV7" s="36">
        <v>42.13</v>
      </c>
      <c r="BW7" s="36">
        <v>51.03</v>
      </c>
      <c r="BX7" s="36">
        <v>50.9</v>
      </c>
      <c r="BY7" s="36">
        <v>50.82</v>
      </c>
      <c r="BZ7" s="36">
        <v>51.49</v>
      </c>
      <c r="CA7" s="36">
        <v>371.01</v>
      </c>
      <c r="CB7" s="36">
        <v>445.48</v>
      </c>
      <c r="CC7" s="36">
        <v>388.81</v>
      </c>
      <c r="CD7" s="36">
        <v>425.17</v>
      </c>
      <c r="CE7" s="36">
        <v>406.09</v>
      </c>
      <c r="CF7" s="36">
        <v>338.76</v>
      </c>
      <c r="CG7" s="36">
        <v>348.41</v>
      </c>
      <c r="CH7" s="36">
        <v>289.60000000000002</v>
      </c>
      <c r="CI7" s="36">
        <v>293.27</v>
      </c>
      <c r="CJ7" s="36">
        <v>300.52</v>
      </c>
      <c r="CK7" s="36">
        <v>295.10000000000002</v>
      </c>
      <c r="CL7" s="36">
        <v>62.69</v>
      </c>
      <c r="CM7" s="36">
        <v>63.91</v>
      </c>
      <c r="CN7" s="36">
        <v>65.14</v>
      </c>
      <c r="CO7" s="36">
        <v>60.86</v>
      </c>
      <c r="CP7" s="36">
        <v>56.88</v>
      </c>
      <c r="CQ7" s="36">
        <v>44.65</v>
      </c>
      <c r="CR7" s="36">
        <v>46.85</v>
      </c>
      <c r="CS7" s="36">
        <v>54.74</v>
      </c>
      <c r="CT7" s="36">
        <v>53.78</v>
      </c>
      <c r="CU7" s="36">
        <v>53.24</v>
      </c>
      <c r="CV7" s="36">
        <v>53.32</v>
      </c>
      <c r="CW7" s="36">
        <v>79.52</v>
      </c>
      <c r="CX7" s="36">
        <v>77.33</v>
      </c>
      <c r="CY7" s="36">
        <v>77.62</v>
      </c>
      <c r="CZ7" s="36">
        <v>77.34</v>
      </c>
      <c r="DA7" s="36">
        <v>77.599999999999994</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2016-02-03T09:09:18Z</dcterms:created>
  <dcterms:modified xsi:type="dcterms:W3CDTF">2016-02-24T09:16:45Z</dcterms:modified>
  <cp:category/>
</cp:coreProperties>
</file>