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D10" i="5" l="1"/>
  <c r="C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<sst xmlns="http://schemas.openxmlformats.org/spreadsheetml/2006/main" count="221" uniqueCount="111">
  <si>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</si>
  <si>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</si>
  <si>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</si>
  <si>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</si>
  <si>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</si>
  <si>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</si>
  <si>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</si>
  <si>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</si>
  <si>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</si>
  <si>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</si>
  <si>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</si>
  <si>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</si>
  <si>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</si>
  <si>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</si>
  <si>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</si>
  <si>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</si>
  <si>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</si>
  <si>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</si>
  <si>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</si>
  <si>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</si>
  <si>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</si>
  <si>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</si>
  <si>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</si>
  <si>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</si>
  <si>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</si>
  <si>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</si>
  <si>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</si>
  <si>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</si>
  <si>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</si>
  <si>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</si>
  <si>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</si>
  <si>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</si>
  <si>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</si>
  <si>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</si>
  <si>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</si>
  <si>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</si>
  <si>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</si>
  <si>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</si>
  <si>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</si>
  <si>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</si>
  <si>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</si>
  <si>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</si>
  <si>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</si>
  <si>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</si>
  <si>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</si>
  <si>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</si>
  <si>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</si>
  <si>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</si>
  <si>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</si>
  <si>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</si>
  <si>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</si>
  <si>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</si>
  <si>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</si>
  <si>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</si>
  <si>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</si>
  <si>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</si>
  <si>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</si>
  <si>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</si>
  <si>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</si>
  <si>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</si>
  <si>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</si>
  <si>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</si>
  <si>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</si>
  <si>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</si>
  <si>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</si>
  <si>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</si>
  <si>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</si>
  <si>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</si>
  <si>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</si>
  <si>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</si>
  <si>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</si>
  <si>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</si>
  <si>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</si>
  <si>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</si>
  <si>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</si>
  <si>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</si>
  <si>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</si>
  <si>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</si>
  <si>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</si>
  <si>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</si>
  <si>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</si>
  <si>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</si>
  <si>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</si>
  <si>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</si>
  <si>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</si>
  <si>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</si>
  <si>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</si>
  <si>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</si>
  <si>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</si>
  <si>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</si>
  <si>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</si>
  <si>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</si>
  <si>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</si>
  <si>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</si>
  <si>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</si>
  <si>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</si>
  <si>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色麻町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</si>
  <si>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</si>
  <si>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</si>
  <si>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</si>
  <si>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</si>
  <si>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</si>
  <si>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</si>
  <si>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</si>
  <si>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</si>
  <si>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</si>
  <si>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</si>
  <si>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</si>
  <si>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接続率を向上させ、一般会計への依存度を低下させていくよう努め、補助事業により機器の更新を計画的に進める。</t>
    <rPh sb="0" eb="2">
      <t>セツゾク</t>
    </rPh>
    <rPh sb="2" eb="3">
      <t>リツ</t>
    </rPh>
    <rPh sb="4" eb="6">
      <t>コウジョウ</t>
    </rPh>
    <rPh sb="9" eb="11">
      <t>イッパン</t>
    </rPh>
    <rPh sb="11" eb="13">
      <t>カイケイ</t>
    </rPh>
    <rPh sb="15" eb="18">
      <t>イゾンド</t>
    </rPh>
    <rPh sb="19" eb="21">
      <t>テイカ</t>
    </rPh>
    <rPh sb="28" eb="29">
      <t>ツト</t>
    </rPh>
    <rPh sb="31" eb="33">
      <t>ホジョ</t>
    </rPh>
    <rPh sb="33" eb="35">
      <t>ジギョウ</t>
    </rPh>
    <rPh sb="38" eb="40">
      <t>キキ</t>
    </rPh>
    <rPh sb="41" eb="43">
      <t>コウシン</t>
    </rPh>
    <rPh sb="44" eb="47">
      <t>ケイカクテキ</t>
    </rPh>
    <rPh sb="48" eb="49">
      <t>スス</t>
    </rPh>
    <phoneticPr fontId="4"/>
  </si>
  <si>
    <t>平成12年度より供用を開始しており15年が経過している施設である。近年、電気関係の機器の耐用年数を向かえていることから、機器の更新を行う時期にきている。</t>
    <rPh sb="0" eb="2">
      <t>ヘイセイ</t>
    </rPh>
    <rPh sb="4" eb="6">
      <t>ネンド</t>
    </rPh>
    <rPh sb="8" eb="10">
      <t>キョウヨウ</t>
    </rPh>
    <rPh sb="11" eb="13">
      <t>カイシ</t>
    </rPh>
    <rPh sb="19" eb="20">
      <t>ネン</t>
    </rPh>
    <rPh sb="21" eb="23">
      <t>ケイカ</t>
    </rPh>
    <rPh sb="27" eb="29">
      <t>シセツ</t>
    </rPh>
    <rPh sb="33" eb="35">
      <t>キンネン</t>
    </rPh>
    <rPh sb="36" eb="38">
      <t>デンキ</t>
    </rPh>
    <rPh sb="38" eb="40">
      <t>カンケイ</t>
    </rPh>
    <rPh sb="41" eb="43">
      <t>キキ</t>
    </rPh>
    <rPh sb="44" eb="46">
      <t>タイヨウ</t>
    </rPh>
    <rPh sb="46" eb="48">
      <t>ネンスウ</t>
    </rPh>
    <rPh sb="49" eb="50">
      <t>ム</t>
    </rPh>
    <rPh sb="60" eb="62">
      <t>キキ</t>
    </rPh>
    <rPh sb="63" eb="65">
      <t>コウシン</t>
    </rPh>
    <rPh sb="66" eb="67">
      <t>オコナ</t>
    </rPh>
    <rPh sb="68" eb="70">
      <t>ジキ</t>
    </rPh>
    <phoneticPr fontId="4"/>
  </si>
  <si>
    <t>①について、100％に近い数値となっているが、使用料だけでは経費が回収出来ず、一般会計からの繰入金によるところが大きい。　　　　　　　　　　　　　　　　　　　　　④について、平成25年度で事業が完了しており借入額が今後増加することはなく、残高は年々減少していく。　　　　　　　　　　　　　　　　　　　　⑤について、平均値とほぼ一緒であるが、今後も一般会計より繰入を行わなければ現状維持は困難である。　　　　　　　　　　　　　　　　　　　　　⑥について、これもほぼ平均値だが、今後長寿命化事業により効率の良い機器に交換すりことにより維持管理費の削減及び接続率ＰＲを強化し、低単価を目指す必要がある。　　　　　　　　　　　　　　　　　　　　⑦施設利用率については50％となっており、今後水洗化率の向上に伴い上向くものと思われる。　　　⑧については他の指標に影響が出るので、さらなる推進が必要と思われる。</t>
    <rPh sb="11" eb="12">
      <t>チカ</t>
    </rPh>
    <rPh sb="13" eb="15">
      <t>スウチ</t>
    </rPh>
    <rPh sb="23" eb="26">
      <t>シヨウリョウ</t>
    </rPh>
    <rPh sb="30" eb="32">
      <t>ケイヒ</t>
    </rPh>
    <rPh sb="33" eb="37">
      <t>カイシュウデキ</t>
    </rPh>
    <rPh sb="39" eb="41">
      <t>イッパン</t>
    </rPh>
    <rPh sb="41" eb="43">
      <t>カイケイ</t>
    </rPh>
    <rPh sb="46" eb="49">
      <t>クリイレキン</t>
    </rPh>
    <rPh sb="56" eb="57">
      <t>オオ</t>
    </rPh>
    <rPh sb="87" eb="89">
      <t>ヘイセイ</t>
    </rPh>
    <rPh sb="91" eb="93">
      <t>ネンド</t>
    </rPh>
    <rPh sb="94" eb="96">
      <t>ジギョウ</t>
    </rPh>
    <rPh sb="97" eb="99">
      <t>カンリョウ</t>
    </rPh>
    <rPh sb="103" eb="106">
      <t>カリイレガク</t>
    </rPh>
    <rPh sb="107" eb="109">
      <t>コンゴ</t>
    </rPh>
    <rPh sb="109" eb="111">
      <t>ゾウカ</t>
    </rPh>
    <rPh sb="119" eb="121">
      <t>ザンダカ</t>
    </rPh>
    <rPh sb="122" eb="124">
      <t>ネンネン</t>
    </rPh>
    <rPh sb="124" eb="126">
      <t>ゲンショウ</t>
    </rPh>
    <rPh sb="157" eb="160">
      <t>ヘイキンチ</t>
    </rPh>
    <rPh sb="163" eb="165">
      <t>イッショ</t>
    </rPh>
    <rPh sb="170" eb="172">
      <t>コンゴ</t>
    </rPh>
    <rPh sb="173" eb="175">
      <t>イッパン</t>
    </rPh>
    <rPh sb="175" eb="177">
      <t>カイケイ</t>
    </rPh>
    <rPh sb="179" eb="181">
      <t>クリイレ</t>
    </rPh>
    <rPh sb="182" eb="183">
      <t>オコナ</t>
    </rPh>
    <rPh sb="188" eb="190">
      <t>ゲンジョウ</t>
    </rPh>
    <rPh sb="190" eb="192">
      <t>イジ</t>
    </rPh>
    <rPh sb="193" eb="195">
      <t>コンナン</t>
    </rPh>
    <rPh sb="231" eb="234">
      <t>ヘイキンチ</t>
    </rPh>
    <rPh sb="237" eb="239">
      <t>コンゴ</t>
    </rPh>
    <rPh sb="239" eb="240">
      <t>チョウ</t>
    </rPh>
    <rPh sb="240" eb="242">
      <t>ジュミョウ</t>
    </rPh>
    <rPh sb="242" eb="243">
      <t>カ</t>
    </rPh>
    <rPh sb="243" eb="245">
      <t>ジギョウ</t>
    </rPh>
    <rPh sb="248" eb="250">
      <t>コウリツ</t>
    </rPh>
    <rPh sb="251" eb="252">
      <t>ヨ</t>
    </rPh>
    <rPh sb="253" eb="255">
      <t>キキ</t>
    </rPh>
    <rPh sb="256" eb="258">
      <t>コウカン</t>
    </rPh>
    <rPh sb="265" eb="267">
      <t>イジ</t>
    </rPh>
    <rPh sb="267" eb="270">
      <t>カンリヒ</t>
    </rPh>
    <rPh sb="271" eb="273">
      <t>サクゲン</t>
    </rPh>
    <rPh sb="273" eb="274">
      <t>オヨ</t>
    </rPh>
    <rPh sb="275" eb="277">
      <t>セツゾク</t>
    </rPh>
    <rPh sb="277" eb="278">
      <t>リツ</t>
    </rPh>
    <rPh sb="281" eb="283">
      <t>キョウカ</t>
    </rPh>
    <rPh sb="285" eb="286">
      <t>テイ</t>
    </rPh>
    <rPh sb="286" eb="288">
      <t>タンカ</t>
    </rPh>
    <rPh sb="289" eb="291">
      <t>メザ</t>
    </rPh>
    <rPh sb="292" eb="294">
      <t>ヒツヨウ</t>
    </rPh>
    <rPh sb="319" eb="321">
      <t>シセツ</t>
    </rPh>
    <rPh sb="321" eb="324">
      <t>リヨウリツ</t>
    </rPh>
    <rPh sb="339" eb="341">
      <t>コンゴ</t>
    </rPh>
    <rPh sb="341" eb="344">
      <t>スイセンカ</t>
    </rPh>
    <rPh sb="344" eb="345">
      <t>リツ</t>
    </rPh>
    <rPh sb="346" eb="348">
      <t>コウジョウ</t>
    </rPh>
    <rPh sb="349" eb="350">
      <t>トモナ</t>
    </rPh>
    <rPh sb="351" eb="353">
      <t>ウワム</t>
    </rPh>
    <rPh sb="357" eb="358">
      <t>オモ</t>
    </rPh>
    <rPh sb="371" eb="372">
      <t>タ</t>
    </rPh>
    <rPh sb="373" eb="375">
      <t>シヒョウ</t>
    </rPh>
    <rPh sb="376" eb="378">
      <t>エイキョウ</t>
    </rPh>
    <rPh sb="379" eb="380">
      <t>デ</t>
    </rPh>
    <rPh sb="388" eb="390">
      <t>スイシン</t>
    </rPh>
    <rPh sb="391" eb="393">
      <t>ヒツヨウ</t>
    </rPh>
    <rPh sb="394" eb="395">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</si>
</sst>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328832"/>
        <c:axId val="663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0.04</c:v>
                </c:pt>
              </c:numCache>
            </c:numRef>
          </c:val>
          <c:smooth val="0"/>
        </c:ser>
        <c:dLbls>
          <c:showLegendKey val="0"/>
          <c:showVal val="0"/>
          <c:showCatName val="0"/>
          <c:showSerName val="0"/>
          <c:showPercent val="0"/>
          <c:showBubbleSize val="0"/>
        </c:dLbls>
        <c:marker val="1"/>
        <c:smooth val="0"/>
        <c:axId val="66328832"/>
        <c:axId val="66343296"/>
      </c:lineChart>
      <c:dateAx>
        <c:axId val="66328832"/>
        <c:scaling>
          <c:orientation val="minMax"/>
        </c:scaling>
        <c:delete val="1"/>
        <c:axPos val="b"/>
        <c:numFmt formatCode="ge" sourceLinked="1"/>
        <c:majorTickMark val="none"/>
        <c:minorTickMark val="none"/>
        <c:tickLblPos val="none"/>
        <c:crossAx val="66343296"/>
        <c:crosses val="autoZero"/>
        <c:auto val="1"/>
        <c:lblOffset val="100"/>
        <c:baseTimeUnit val="years"/>
      </c:dateAx>
      <c:valAx>
        <c:axId val="663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39.17</c:v>
                </c:pt>
                <c:pt idx="1">
                  <c:v>39.22</c:v>
                </c:pt>
                <c:pt idx="2">
                  <c:v>42.44</c:v>
                </c:pt>
                <c:pt idx="3">
                  <c:v>44.56</c:v>
                </c:pt>
                <c:pt idx="4">
                  <c:v>52.67</c:v>
                </c:pt>
              </c:numCache>
            </c:numRef>
          </c:val>
        </c:ser>
        <c:dLbls>
          <c:showLegendKey val="0"/>
          <c:showVal val="0"/>
          <c:showCatName val="0"/>
          <c:showSerName val="0"/>
          <c:showPercent val="0"/>
          <c:showBubbleSize val="0"/>
        </c:dLbls>
        <c:gapWidth val="150"/>
        <c:axId val="104733312"/>
        <c:axId val="1047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43.58</c:v>
                </c:pt>
              </c:numCache>
            </c:numRef>
          </c:val>
          <c:smooth val="0"/>
        </c:ser>
        <c:dLbls>
          <c:showLegendKey val="0"/>
          <c:showVal val="0"/>
          <c:showCatName val="0"/>
          <c:showSerName val="0"/>
          <c:showPercent val="0"/>
          <c:showBubbleSize val="0"/>
        </c:dLbls>
        <c:marker val="1"/>
        <c:smooth val="0"/>
        <c:axId val="104733312"/>
        <c:axId val="104735488"/>
      </c:lineChart>
      <c:dateAx>
        <c:axId val="104733312"/>
        <c:scaling>
          <c:orientation val="minMax"/>
        </c:scaling>
        <c:delete val="1"/>
        <c:axPos val="b"/>
        <c:numFmt formatCode="ge" sourceLinked="1"/>
        <c:majorTickMark val="none"/>
        <c:minorTickMark val="none"/>
        <c:tickLblPos val="none"/>
        <c:crossAx val="104735488"/>
        <c:crosses val="autoZero"/>
        <c:auto val="1"/>
        <c:lblOffset val="100"/>
        <c:baseTimeUnit val="years"/>
      </c:dateAx>
      <c:valAx>
        <c:axId val="1047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62.72</c:v>
                </c:pt>
                <c:pt idx="1">
                  <c:v>60.23</c:v>
                </c:pt>
                <c:pt idx="2">
                  <c:v>59.78</c:v>
                </c:pt>
                <c:pt idx="3">
                  <c:v>63.46</c:v>
                </c:pt>
                <c:pt idx="4">
                  <c:v>67.72</c:v>
                </c:pt>
              </c:numCache>
            </c:numRef>
          </c:val>
        </c:ser>
        <c:dLbls>
          <c:showLegendKey val="0"/>
          <c:showVal val="0"/>
          <c:showCatName val="0"/>
          <c:showSerName val="0"/>
          <c:showPercent val="0"/>
          <c:showBubbleSize val="0"/>
        </c:dLbls>
        <c:gapWidth val="150"/>
        <c:axId val="104773888"/>
        <c:axId val="1047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82.35</c:v>
                </c:pt>
              </c:numCache>
            </c:numRef>
          </c:val>
          <c:smooth val="0"/>
        </c:ser>
        <c:dLbls>
          <c:showLegendKey val="0"/>
          <c:showVal val="0"/>
          <c:showCatName val="0"/>
          <c:showSerName val="0"/>
          <c:showPercent val="0"/>
          <c:showBubbleSize val="0"/>
        </c:dLbls>
        <c:marker val="1"/>
        <c:smooth val="0"/>
        <c:axId val="104773888"/>
        <c:axId val="104780160"/>
      </c:lineChart>
      <c:dateAx>
        <c:axId val="104773888"/>
        <c:scaling>
          <c:orientation val="minMax"/>
        </c:scaling>
        <c:delete val="1"/>
        <c:axPos val="b"/>
        <c:numFmt formatCode="ge" sourceLinked="1"/>
        <c:majorTickMark val="none"/>
        <c:minorTickMark val="none"/>
        <c:tickLblPos val="none"/>
        <c:crossAx val="104780160"/>
        <c:crosses val="autoZero"/>
        <c:auto val="1"/>
        <c:lblOffset val="100"/>
        <c:baseTimeUnit val="years"/>
      </c:dateAx>
      <c:valAx>
        <c:axId val="1047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87.31</c:v>
                </c:pt>
                <c:pt idx="1">
                  <c:v>98.16</c:v>
                </c:pt>
                <c:pt idx="2">
                  <c:v>98.16</c:v>
                </c:pt>
                <c:pt idx="3">
                  <c:v>95.96</c:v>
                </c:pt>
                <c:pt idx="4">
                  <c:v>98.9</c:v>
                </c:pt>
              </c:numCache>
            </c:numRef>
          </c:val>
        </c:ser>
        <c:dLbls>
          <c:showLegendKey val="0"/>
          <c:showVal val="0"/>
          <c:showCatName val="0"/>
          <c:showSerName val="0"/>
          <c:showPercent val="0"/>
          <c:showBubbleSize val="0"/>
        </c:dLbls>
        <c:gapWidth val="150"/>
        <c:axId val="66369408"/>
        <c:axId val="663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369408"/>
        <c:axId val="66371584"/>
      </c:lineChart>
      <c:dateAx>
        <c:axId val="66369408"/>
        <c:scaling>
          <c:orientation val="minMax"/>
        </c:scaling>
        <c:delete val="1"/>
        <c:axPos val="b"/>
        <c:numFmt formatCode="ge" sourceLinked="1"/>
        <c:majorTickMark val="none"/>
        <c:minorTickMark val="none"/>
        <c:tickLblPos val="none"/>
        <c:crossAx val="66371584"/>
        <c:crosses val="autoZero"/>
        <c:auto val="1"/>
        <c:lblOffset val="100"/>
        <c:baseTimeUnit val="years"/>
      </c:dateAx>
      <c:valAx>
        <c:axId val="663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844480"/>
        <c:axId val="1018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44480"/>
        <c:axId val="101846400"/>
      </c:lineChart>
      <c:dateAx>
        <c:axId val="101844480"/>
        <c:scaling>
          <c:orientation val="minMax"/>
        </c:scaling>
        <c:delete val="1"/>
        <c:axPos val="b"/>
        <c:numFmt formatCode="ge" sourceLinked="1"/>
        <c:majorTickMark val="none"/>
        <c:minorTickMark val="none"/>
        <c:tickLblPos val="none"/>
        <c:crossAx val="101846400"/>
        <c:crosses val="autoZero"/>
        <c:auto val="1"/>
        <c:lblOffset val="100"/>
        <c:baseTimeUnit val="years"/>
      </c:dateAx>
      <c:valAx>
        <c:axId val="1018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889152"/>
        <c:axId val="10189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89152"/>
        <c:axId val="101891072"/>
      </c:lineChart>
      <c:dateAx>
        <c:axId val="101889152"/>
        <c:scaling>
          <c:orientation val="minMax"/>
        </c:scaling>
        <c:delete val="1"/>
        <c:axPos val="b"/>
        <c:numFmt formatCode="ge" sourceLinked="1"/>
        <c:majorTickMark val="none"/>
        <c:minorTickMark val="none"/>
        <c:tickLblPos val="none"/>
        <c:crossAx val="101891072"/>
        <c:crosses val="autoZero"/>
        <c:auto val="1"/>
        <c:lblOffset val="100"/>
        <c:baseTimeUnit val="years"/>
      </c:dateAx>
      <c:valAx>
        <c:axId val="10189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471168"/>
        <c:axId val="10448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471168"/>
        <c:axId val="104481536"/>
      </c:lineChart>
      <c:dateAx>
        <c:axId val="104471168"/>
        <c:scaling>
          <c:orientation val="minMax"/>
        </c:scaling>
        <c:delete val="1"/>
        <c:axPos val="b"/>
        <c:numFmt formatCode="ge" sourceLinked="1"/>
        <c:majorTickMark val="none"/>
        <c:minorTickMark val="none"/>
        <c:tickLblPos val="none"/>
        <c:crossAx val="104481536"/>
        <c:crosses val="autoZero"/>
        <c:auto val="1"/>
        <c:lblOffset val="100"/>
        <c:baseTimeUnit val="years"/>
      </c:dateAx>
      <c:valAx>
        <c:axId val="1044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499840"/>
        <c:axId val="1045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499840"/>
        <c:axId val="104522496"/>
      </c:lineChart>
      <c:dateAx>
        <c:axId val="104499840"/>
        <c:scaling>
          <c:orientation val="minMax"/>
        </c:scaling>
        <c:delete val="1"/>
        <c:axPos val="b"/>
        <c:numFmt formatCode="ge" sourceLinked="1"/>
        <c:majorTickMark val="none"/>
        <c:minorTickMark val="none"/>
        <c:tickLblPos val="none"/>
        <c:crossAx val="104522496"/>
        <c:crosses val="autoZero"/>
        <c:auto val="1"/>
        <c:lblOffset val="100"/>
        <c:baseTimeUnit val="years"/>
      </c:dateAx>
      <c:valAx>
        <c:axId val="1045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580.16</c:v>
                </c:pt>
                <c:pt idx="1">
                  <c:v>549.24</c:v>
                </c:pt>
                <c:pt idx="2">
                  <c:v>509.22</c:v>
                </c:pt>
                <c:pt idx="3">
                  <c:v>467.93</c:v>
                </c:pt>
                <c:pt idx="4">
                  <c:v>387.1</c:v>
                </c:pt>
              </c:numCache>
            </c:numRef>
          </c:val>
        </c:ser>
        <c:dLbls>
          <c:showLegendKey val="0"/>
          <c:showVal val="0"/>
          <c:showCatName val="0"/>
          <c:showSerName val="0"/>
          <c:showPercent val="0"/>
          <c:showBubbleSize val="0"/>
        </c:dLbls>
        <c:gapWidth val="150"/>
        <c:axId val="104614144"/>
        <c:axId val="1046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1436</c:v>
                </c:pt>
              </c:numCache>
            </c:numRef>
          </c:val>
          <c:smooth val="0"/>
        </c:ser>
        <c:dLbls>
          <c:showLegendKey val="0"/>
          <c:showVal val="0"/>
          <c:showCatName val="0"/>
          <c:showSerName val="0"/>
          <c:showPercent val="0"/>
          <c:showBubbleSize val="0"/>
        </c:dLbls>
        <c:marker val="1"/>
        <c:smooth val="0"/>
        <c:axId val="104614144"/>
        <c:axId val="104616320"/>
      </c:lineChart>
      <c:dateAx>
        <c:axId val="104614144"/>
        <c:scaling>
          <c:orientation val="minMax"/>
        </c:scaling>
        <c:delete val="1"/>
        <c:axPos val="b"/>
        <c:numFmt formatCode="ge" sourceLinked="1"/>
        <c:majorTickMark val="none"/>
        <c:minorTickMark val="none"/>
        <c:tickLblPos val="none"/>
        <c:crossAx val="104616320"/>
        <c:crosses val="autoZero"/>
        <c:auto val="1"/>
        <c:lblOffset val="100"/>
        <c:baseTimeUnit val="years"/>
      </c:dateAx>
      <c:valAx>
        <c:axId val="1046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60.04</c:v>
                </c:pt>
                <c:pt idx="1">
                  <c:v>64.89</c:v>
                </c:pt>
                <c:pt idx="2">
                  <c:v>65.86</c:v>
                </c:pt>
                <c:pt idx="3">
                  <c:v>57.23</c:v>
                </c:pt>
                <c:pt idx="4">
                  <c:v>65.23</c:v>
                </c:pt>
              </c:numCache>
            </c:numRef>
          </c:val>
        </c:ser>
        <c:dLbls>
          <c:showLegendKey val="0"/>
          <c:showVal val="0"/>
          <c:showCatName val="0"/>
          <c:showSerName val="0"/>
          <c:showPercent val="0"/>
          <c:showBubbleSize val="0"/>
        </c:dLbls>
        <c:gapWidth val="150"/>
        <c:axId val="104660992"/>
        <c:axId val="1046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66.56</c:v>
                </c:pt>
              </c:numCache>
            </c:numRef>
          </c:val>
          <c:smooth val="0"/>
        </c:ser>
        <c:dLbls>
          <c:showLegendKey val="0"/>
          <c:showVal val="0"/>
          <c:showCatName val="0"/>
          <c:showSerName val="0"/>
          <c:showPercent val="0"/>
          <c:showBubbleSize val="0"/>
        </c:dLbls>
        <c:marker val="1"/>
        <c:smooth val="0"/>
        <c:axId val="104660992"/>
        <c:axId val="104662912"/>
      </c:lineChart>
      <c:dateAx>
        <c:axId val="104660992"/>
        <c:scaling>
          <c:orientation val="minMax"/>
        </c:scaling>
        <c:delete val="1"/>
        <c:axPos val="b"/>
        <c:numFmt formatCode="ge" sourceLinked="1"/>
        <c:majorTickMark val="none"/>
        <c:minorTickMark val="none"/>
        <c:tickLblPos val="none"/>
        <c:crossAx val="104662912"/>
        <c:crosses val="autoZero"/>
        <c:auto val="1"/>
        <c:lblOffset val="100"/>
        <c:baseTimeUnit val="years"/>
      </c:dateAx>
      <c:valAx>
        <c:axId val="1046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236.87</c:v>
                </c:pt>
                <c:pt idx="1">
                  <c:v>222.63</c:v>
                </c:pt>
                <c:pt idx="2">
                  <c:v>216.17</c:v>
                </c:pt>
                <c:pt idx="3">
                  <c:v>248.42</c:v>
                </c:pt>
                <c:pt idx="4">
                  <c:v>237.98</c:v>
                </c:pt>
              </c:numCache>
            </c:numRef>
          </c:val>
        </c:ser>
        <c:dLbls>
          <c:showLegendKey val="0"/>
          <c:showVal val="0"/>
          <c:showCatName val="0"/>
          <c:showSerName val="0"/>
          <c:showPercent val="0"/>
          <c:showBubbleSize val="0"/>
        </c:dLbls>
        <c:gapWidth val="150"/>
        <c:axId val="104680448"/>
        <c:axId val="1047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244.29</c:v>
                </c:pt>
              </c:numCache>
            </c:numRef>
          </c:val>
          <c:smooth val="0"/>
        </c:ser>
        <c:dLbls>
          <c:showLegendKey val="0"/>
          <c:showVal val="0"/>
          <c:showCatName val="0"/>
          <c:showSerName val="0"/>
          <c:showPercent val="0"/>
          <c:showBubbleSize val="0"/>
        </c:dLbls>
        <c:marker val="1"/>
        <c:smooth val="0"/>
        <c:axId val="104680448"/>
        <c:axId val="104703104"/>
      </c:lineChart>
      <c:dateAx>
        <c:axId val="104680448"/>
        <c:scaling>
          <c:orientation val="minMax"/>
        </c:scaling>
        <c:delete val="1"/>
        <c:axPos val="b"/>
        <c:numFmt formatCode="ge" sourceLinked="1"/>
        <c:majorTickMark val="none"/>
        <c:minorTickMark val="none"/>
        <c:tickLblPos val="none"/>
        <c:crossAx val="104703104"/>
        <c:crosses val="autoZero"/>
        <c:auto val="1"/>
        <c:lblOffset val="100"/>
        <c:baseTimeUnit val="years"/>
      </c:dateAx>
      <c:valAx>
        <c:axId val="1047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色麻町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7317</v>
      </c>
      <c r="AM8" s="64"/>
      <c r="AN8" s="64"/>
      <c r="AO8" s="64"/>
      <c r="AP8" s="64"/>
      <c r="AQ8" s="64"/>
      <c r="AR8" s="64"/>
      <c r="AS8" s="64"/>
      <c r="AT8" s="63">
        <f>データ!S6</f>
        <v>109.28</v>
      </c>
      <c r="AU8" s="63"/>
      <c r="AV8" s="63"/>
      <c r="AW8" s="63"/>
      <c r="AX8" s="63"/>
      <c r="AY8" s="63"/>
      <c r="AZ8" s="63"/>
      <c r="BA8" s="63"/>
      <c r="BB8" s="63">
        <f>データ!T6</f>
        <v>66.959999999999994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53.99</v>
      </c>
      <c r="Q10" s="63"/>
      <c r="R10" s="63"/>
      <c r="S10" s="63"/>
      <c r="T10" s="63"/>
      <c r="U10" s="63"/>
      <c r="V10" s="63"/>
      <c r="W10" s="63">
        <f>データ!P6</f>
        <v>99.33</v>
      </c>
      <c r="X10" s="63"/>
      <c r="Y10" s="63"/>
      <c r="Z10" s="63"/>
      <c r="AA10" s="63"/>
      <c r="AB10" s="63"/>
      <c r="AC10" s="63"/>
      <c r="AD10" s="64">
        <f>データ!Q6</f>
        <v>2800</v>
      </c>
      <c r="AE10" s="64"/>
      <c r="AF10" s="64"/>
      <c r="AG10" s="64"/>
      <c r="AH10" s="64"/>
      <c r="AI10" s="64"/>
      <c r="AJ10" s="64"/>
      <c r="AK10" s="2"/>
      <c r="AL10" s="64">
        <f>データ!U6</f>
        <v>3940</v>
      </c>
      <c r="AM10" s="64"/>
      <c r="AN10" s="64"/>
      <c r="AO10" s="64"/>
      <c r="AP10" s="64"/>
      <c r="AQ10" s="64"/>
      <c r="AR10" s="64"/>
      <c r="AS10" s="64"/>
      <c r="AT10" s="63">
        <f>データ!V6</f>
        <v>1.62</v>
      </c>
      <c r="AU10" s="63"/>
      <c r="AV10" s="63"/>
      <c r="AW10" s="63"/>
      <c r="AX10" s="63"/>
      <c r="AY10" s="63"/>
      <c r="AZ10" s="63"/>
      <c r="BA10" s="63"/>
      <c r="BB10" s="63">
        <f>データ!W6</f>
        <v>2432.1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44440</v>
      </c>
      <c r="D6" s="31">
        <f t="shared" si="3"/>
        <v>47</v>
      </c>
      <c r="E6" s="31">
        <f t="shared" si="3"/>
        <v>17</v>
      </c>
      <c r="F6" s="31">
        <f t="shared" si="3"/>
        <v>4</v>
      </c>
      <c r="G6" s="31">
        <f t="shared" si="3"/>
        <v>0</v>
      </c>
      <c r="H6" s="31" t="str">
        <f t="shared" si="3"/>
        <v>宮城県　色麻町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53.99</v>
      </c>
      <c r="P6" s="32">
        <f t="shared" si="3"/>
        <v>99.33</v>
      </c>
      <c r="Q6" s="32">
        <f t="shared" si="3"/>
        <v>2800</v>
      </c>
      <c r="R6" s="32">
        <f t="shared" si="3"/>
        <v>7317</v>
      </c>
      <c r="S6" s="32">
        <f t="shared" si="3"/>
        <v>109.28</v>
      </c>
      <c r="T6" s="32">
        <f t="shared" si="3"/>
        <v>66.959999999999994</v>
      </c>
      <c r="U6" s="32">
        <f t="shared" si="3"/>
        <v>3940</v>
      </c>
      <c r="V6" s="32">
        <f t="shared" si="3"/>
        <v>1.62</v>
      </c>
      <c r="W6" s="32">
        <f t="shared" si="3"/>
        <v>2432.1</v>
      </c>
      <c r="X6" s="33">
        <f>IF(X7="",NA(),X7)</f>
        <v>87.31</v>
      </c>
      <c r="Y6" s="33">
        <f t="shared" ref="Y6:AG6" si="4">IF(Y7="",NA(),Y7)</f>
        <v>98.16</v>
      </c>
      <c r="Z6" s="33">
        <f t="shared" si="4"/>
        <v>98.16</v>
      </c>
      <c r="AA6" s="33">
        <f t="shared" si="4"/>
        <v>95.96</v>
      </c>
      <c r="AB6" s="33">
        <f t="shared" si="4"/>
        <v>98.9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580.16</v>
      </c>
      <c r="BF6" s="33">
        <f t="shared" ref="BF6:BN6" si="7">IF(BF7="",NA(),BF7)</f>
        <v>549.24</v>
      </c>
      <c r="BG6" s="33">
        <f t="shared" si="7"/>
        <v>509.22</v>
      </c>
      <c r="BH6" s="33">
        <f t="shared" si="7"/>
        <v>467.93</v>
      </c>
      <c r="BI6" s="33">
        <f t="shared" si="7"/>
        <v>387.1</v>
      </c>
      <c r="BJ6" s="33">
        <f t="shared" si="7"/>
        <v>1868.17</v>
      </c>
      <c r="BK6" s="33">
        <f t="shared" si="7"/>
        <v>1835.56</v>
      </c>
      <c r="BL6" s="33">
        <f t="shared" si="7"/>
        <v>1716.82</v>
      </c>
      <c r="BM6" s="33">
        <f t="shared" si="7"/>
        <v>1554.05</v>
      </c>
      <c r="BN6" s="33">
        <f t="shared" si="7"/>
        <v>1436</v>
      </c>
      <c r="BO6" s="32" t="str">
        <f>IF(BO7="","",IF(BO7="-","【-】","【"&amp;SUBSTITUTE(TEXT(BO7,"#,##0.00"),"-","△")&amp;"】"))</f>
        <v>【1,479.31】</v>
      </c>
      <c r="BP6" s="33">
        <f>IF(BP7="",NA(),BP7)</f>
        <v>60.04</v>
      </c>
      <c r="BQ6" s="33">
        <f t="shared" ref="BQ6:BY6" si="8">IF(BQ7="",NA(),BQ7)</f>
        <v>64.89</v>
      </c>
      <c r="BR6" s="33">
        <f t="shared" si="8"/>
        <v>65.86</v>
      </c>
      <c r="BS6" s="33">
        <f t="shared" si="8"/>
        <v>57.23</v>
      </c>
      <c r="BT6" s="33">
        <f t="shared" si="8"/>
        <v>65.23</v>
      </c>
      <c r="BU6" s="33">
        <f t="shared" si="8"/>
        <v>55.15</v>
      </c>
      <c r="BV6" s="33">
        <f t="shared" si="8"/>
        <v>52.89</v>
      </c>
      <c r="BW6" s="33">
        <f t="shared" si="8"/>
        <v>51.73</v>
      </c>
      <c r="BX6" s="33">
        <f t="shared" si="8"/>
        <v>53.01</v>
      </c>
      <c r="BY6" s="33">
        <f t="shared" si="8"/>
        <v>66.56</v>
      </c>
      <c r="BZ6" s="32" t="str">
        <f>IF(BZ7="","",IF(BZ7="-","【-】","【"&amp;SUBSTITUTE(TEXT(BZ7,"#,##0.00"),"-","△")&amp;"】"))</f>
        <v>【63.50】</v>
      </c>
      <c r="CA6" s="33">
        <f>IF(CA7="",NA(),CA7)</f>
        <v>236.87</v>
      </c>
      <c r="CB6" s="33">
        <f t="shared" ref="CB6:CJ6" si="9">IF(CB7="",NA(),CB7)</f>
        <v>222.63</v>
      </c>
      <c r="CC6" s="33">
        <f t="shared" si="9"/>
        <v>216.17</v>
      </c>
      <c r="CD6" s="33">
        <f t="shared" si="9"/>
        <v>248.42</v>
      </c>
      <c r="CE6" s="33">
        <f t="shared" si="9"/>
        <v>237.98</v>
      </c>
      <c r="CF6" s="33">
        <f t="shared" si="9"/>
        <v>283.05</v>
      </c>
      <c r="CG6" s="33">
        <f t="shared" si="9"/>
        <v>300.52</v>
      </c>
      <c r="CH6" s="33">
        <f t="shared" si="9"/>
        <v>310.47000000000003</v>
      </c>
      <c r="CI6" s="33">
        <f t="shared" si="9"/>
        <v>299.39</v>
      </c>
      <c r="CJ6" s="33">
        <f t="shared" si="9"/>
        <v>244.29</v>
      </c>
      <c r="CK6" s="32" t="str">
        <f>IF(CK7="","",IF(CK7="-","【-】","【"&amp;SUBSTITUTE(TEXT(CK7,"#,##0.00"),"-","△")&amp;"】"))</f>
        <v>【253.12】</v>
      </c>
      <c r="CL6" s="33">
        <f>IF(CL7="",NA(),CL7)</f>
        <v>39.17</v>
      </c>
      <c r="CM6" s="33">
        <f t="shared" ref="CM6:CU6" si="10">IF(CM7="",NA(),CM7)</f>
        <v>39.22</v>
      </c>
      <c r="CN6" s="33">
        <f t="shared" si="10"/>
        <v>42.44</v>
      </c>
      <c r="CO6" s="33">
        <f t="shared" si="10"/>
        <v>44.56</v>
      </c>
      <c r="CP6" s="33">
        <f t="shared" si="10"/>
        <v>52.67</v>
      </c>
      <c r="CQ6" s="33">
        <f t="shared" si="10"/>
        <v>36.18</v>
      </c>
      <c r="CR6" s="33">
        <f t="shared" si="10"/>
        <v>36.799999999999997</v>
      </c>
      <c r="CS6" s="33">
        <f t="shared" si="10"/>
        <v>36.67</v>
      </c>
      <c r="CT6" s="33">
        <f t="shared" si="10"/>
        <v>36.200000000000003</v>
      </c>
      <c r="CU6" s="33">
        <f t="shared" si="10"/>
        <v>43.58</v>
      </c>
      <c r="CV6" s="32" t="str">
        <f>IF(CV7="","",IF(CV7="-","【-】","【"&amp;SUBSTITUTE(TEXT(CV7,"#,##0.00"),"-","△")&amp;"】"))</f>
        <v>【41.06】</v>
      </c>
      <c r="CW6" s="33">
        <f>IF(CW7="",NA(),CW7)</f>
        <v>62.72</v>
      </c>
      <c r="CX6" s="33">
        <f t="shared" ref="CX6:DF6" si="11">IF(CX7="",NA(),CX7)</f>
        <v>60.23</v>
      </c>
      <c r="CY6" s="33">
        <f t="shared" si="11"/>
        <v>59.78</v>
      </c>
      <c r="CZ6" s="33">
        <f t="shared" si="11"/>
        <v>63.46</v>
      </c>
      <c r="DA6" s="33">
        <f t="shared" si="11"/>
        <v>67.72</v>
      </c>
      <c r="DB6" s="33">
        <f t="shared" si="11"/>
        <v>72.14</v>
      </c>
      <c r="DC6" s="33">
        <f t="shared" si="11"/>
        <v>71.62</v>
      </c>
      <c r="DD6" s="33">
        <f t="shared" si="11"/>
        <v>71.239999999999995</v>
      </c>
      <c r="DE6" s="33">
        <f t="shared" si="11"/>
        <v>71.069999999999993</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0.04</v>
      </c>
      <c r="EN6" s="32" t="str">
        <f>IF(EN7="","",IF(EN7="-","【-】","【"&amp;SUBSTITUTE(TEXT(EN7,"#,##0.00"),"-","△")&amp;"】"))</f>
        <v>【0.05】</v>
      </c>
    </row>
    <row r="7" spans="1:144" s="34" customFormat="1">
      <c r="A7" s="26"/>
      <c r="B7" s="35">
        <v>2014</v>
      </c>
      <c r="C7" s="35">
        <v>44440</v>
      </c>
      <c r="D7" s="35">
        <v>47</v>
      </c>
      <c r="E7" s="35">
        <v>17</v>
      </c>
      <c r="F7" s="35">
        <v>4</v>
      </c>
      <c r="G7" s="35">
        <v>0</v>
      </c>
      <c r="H7" s="35" t="s">
        <v>96</v>
      </c>
      <c r="I7" s="35" t="s">
        <v>97</v>
      </c>
      <c r="J7" s="35" t="s">
        <v>98</v>
      </c>
      <c r="K7" s="35" t="s">
        <v>99</v>
      </c>
      <c r="L7" s="35" t="s">
        <v>100</v>
      </c>
      <c r="M7" s="36" t="s">
        <v>101</v>
      </c>
      <c r="N7" s="36" t="s">
        <v>102</v>
      </c>
      <c r="O7" s="36">
        <v>53.99</v>
      </c>
      <c r="P7" s="36">
        <v>99.33</v>
      </c>
      <c r="Q7" s="36">
        <v>2800</v>
      </c>
      <c r="R7" s="36">
        <v>7317</v>
      </c>
      <c r="S7" s="36">
        <v>109.28</v>
      </c>
      <c r="T7" s="36">
        <v>66.959999999999994</v>
      </c>
      <c r="U7" s="36">
        <v>3940</v>
      </c>
      <c r="V7" s="36">
        <v>1.62</v>
      </c>
      <c r="W7" s="36">
        <v>2432.1</v>
      </c>
      <c r="X7" s="36">
        <v>87.31</v>
      </c>
      <c r="Y7" s="36">
        <v>98.16</v>
      </c>
      <c r="Z7" s="36">
        <v>98.16</v>
      </c>
      <c r="AA7" s="36">
        <v>95.96</v>
      </c>
      <c r="AB7" s="36">
        <v>98.9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580.16</v>
      </c>
      <c r="BF7" s="36">
        <v>549.24</v>
      </c>
      <c r="BG7" s="36">
        <v>509.22</v>
      </c>
      <c r="BH7" s="36">
        <v>467.93</v>
      </c>
      <c r="BI7" s="36">
        <v>387.1</v>
      </c>
      <c r="BJ7" s="36">
        <v>1868.17</v>
      </c>
      <c r="BK7" s="36">
        <v>1835.56</v>
      </c>
      <c r="BL7" s="36">
        <v>1716.82</v>
      </c>
      <c r="BM7" s="36">
        <v>1554.05</v>
      </c>
      <c r="BN7" s="36">
        <v>1436</v>
      </c>
      <c r="BO7" s="36">
        <v>1479.31</v>
      </c>
      <c r="BP7" s="36">
        <v>60.04</v>
      </c>
      <c r="BQ7" s="36">
        <v>64.89</v>
      </c>
      <c r="BR7" s="36">
        <v>65.86</v>
      </c>
      <c r="BS7" s="36">
        <v>57.23</v>
      </c>
      <c r="BT7" s="36">
        <v>65.23</v>
      </c>
      <c r="BU7" s="36">
        <v>55.15</v>
      </c>
      <c r="BV7" s="36">
        <v>52.89</v>
      </c>
      <c r="BW7" s="36">
        <v>51.73</v>
      </c>
      <c r="BX7" s="36">
        <v>53.01</v>
      </c>
      <c r="BY7" s="36">
        <v>66.56</v>
      </c>
      <c r="BZ7" s="36">
        <v>63.5</v>
      </c>
      <c r="CA7" s="36">
        <v>236.87</v>
      </c>
      <c r="CB7" s="36">
        <v>222.63</v>
      </c>
      <c r="CC7" s="36">
        <v>216.17</v>
      </c>
      <c r="CD7" s="36">
        <v>248.42</v>
      </c>
      <c r="CE7" s="36">
        <v>237.98</v>
      </c>
      <c r="CF7" s="36">
        <v>283.05</v>
      </c>
      <c r="CG7" s="36">
        <v>300.52</v>
      </c>
      <c r="CH7" s="36">
        <v>310.47000000000003</v>
      </c>
      <c r="CI7" s="36">
        <v>299.39</v>
      </c>
      <c r="CJ7" s="36">
        <v>244.29</v>
      </c>
      <c r="CK7" s="36">
        <v>253.12</v>
      </c>
      <c r="CL7" s="36">
        <v>39.17</v>
      </c>
      <c r="CM7" s="36">
        <v>39.22</v>
      </c>
      <c r="CN7" s="36">
        <v>42.44</v>
      </c>
      <c r="CO7" s="36">
        <v>44.56</v>
      </c>
      <c r="CP7" s="36">
        <v>52.67</v>
      </c>
      <c r="CQ7" s="36">
        <v>36.18</v>
      </c>
      <c r="CR7" s="36">
        <v>36.799999999999997</v>
      </c>
      <c r="CS7" s="36">
        <v>36.67</v>
      </c>
      <c r="CT7" s="36">
        <v>36.200000000000003</v>
      </c>
      <c r="CU7" s="36">
        <v>43.58</v>
      </c>
      <c r="CV7" s="36">
        <v>41.06</v>
      </c>
      <c r="CW7" s="36">
        <v>62.72</v>
      </c>
      <c r="CX7" s="36">
        <v>60.23</v>
      </c>
      <c r="CY7" s="36">
        <v>59.78</v>
      </c>
      <c r="CZ7" s="36">
        <v>63.46</v>
      </c>
      <c r="DA7" s="36">
        <v>67.72</v>
      </c>
      <c r="DB7" s="36">
        <v>72.14</v>
      </c>
      <c r="DC7" s="36">
        <v>71.62</v>
      </c>
      <c r="DD7" s="36">
        <v>71.239999999999995</v>
      </c>
      <c r="DE7" s="36">
        <v>71.069999999999993</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temp</cp:lastModifiedBy>
  <dcterms:created xsi:type="dcterms:W3CDTF">2016-02-03T09:01:00Z</dcterms:created>
  <dcterms:modified xsi:type="dcterms:W3CDTF">2016-02-24T09:16:32Z</dcterms:modified>
</cp:coreProperties>
</file>