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0" yWindow="450" windowWidth="20490" windowHeight="732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<sst xmlns="http://schemas.openxmlformats.org/spreadsheetml/2006/main" count="226" uniqueCount="111">
  <si>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</si>
  <si>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</si>
  <si>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</si>
  <si>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</si>
  <si>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</si>
  <si>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</si>
  <si>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</si>
  <si>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</si>
  <si>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</si>
  <si>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</si>
  <si>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</si>
  <si>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</si>
  <si>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</si>
  <si>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</si>
  <si>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</si>
  <si>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</si>
  <si>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</si>
  <si>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</si>
  <si>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</si>
  <si>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</si>
  <si>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</si>
  <si>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</si>
  <si>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</si>
  <si>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</si>
  <si>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</si>
  <si>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</si>
  <si>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</si>
  <si>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</si>
  <si>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</si>
  <si>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</si>
  <si>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</si>
  <si>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</si>
  <si>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</si>
  <si>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</si>
  <si>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</si>
  <si>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</si>
  <si>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</si>
  <si>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</si>
  <si>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</si>
  <si>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</si>
  <si>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</si>
  <si>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</si>
  <si>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</si>
  <si>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</si>
  <si>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</si>
  <si>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</si>
  <si>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</si>
  <si>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</si>
  <si>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</si>
  <si>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</si>
  <si>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</si>
  <si>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</si>
  <si>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</si>
  <si>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</si>
  <si>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</si>
  <si>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</si>
  <si>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</si>
  <si>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</si>
  <si>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</si>
  <si>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</si>
  <si>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</si>
  <si>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</si>
  <si>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</si>
  <si>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</si>
  <si>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</si>
  <si>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</si>
  <si>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</si>
  <si>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</si>
  <si>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</si>
  <si>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</si>
  <si>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</si>
  <si>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</si>
  <si>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</si>
  <si>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</si>
  <si>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</si>
  <si>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</si>
  <si>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</si>
  <si>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</si>
  <si>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</si>
  <si>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</si>
  <si>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</si>
  <si>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</si>
  <si>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</si>
  <si>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</si>
  <si>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</si>
  <si>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</si>
  <si>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</si>
  <si>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</si>
  <si>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</si>
  <si>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</si>
  <si>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</si>
  <si>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</si>
  <si>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</si>
  <si>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</si>
  <si>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</si>
  <si>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</si>
  <si>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大郷町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</si>
  <si>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</si>
  <si>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</si>
  <si>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</si>
  <si>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</si>
  <si>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</si>
  <si>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</si>
  <si>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</si>
  <si>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</si>
  <si>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</si>
  <si>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</si>
  <si>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</si>
  <si>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水洗化率向上の取り組みを強化し、収益性の向上を図る。
施設の長寿命化事業に取り組み、経費の平準化を図り、効率の良い運営を行う。</t>
    <rPh sb="0" eb="3">
      <t>スイセンカ</t>
    </rPh>
    <rPh sb="3" eb="4">
      <t>リツ</t>
    </rPh>
    <rPh sb="4" eb="6">
      <t>コウジョウ</t>
    </rPh>
    <rPh sb="7" eb="8">
      <t>ト</t>
    </rPh>
    <rPh sb="9" eb="10">
      <t>ク</t>
    </rPh>
    <rPh sb="12" eb="14">
      <t>キョウカ</t>
    </rPh>
    <rPh sb="16" eb="19">
      <t>シュウエキセイ</t>
    </rPh>
    <rPh sb="20" eb="22">
      <t>コウジョウ</t>
    </rPh>
    <rPh sb="23" eb="24">
      <t>ハカ</t>
    </rPh>
    <rPh sb="27" eb="29">
      <t>シセツ</t>
    </rPh>
    <rPh sb="30" eb="31">
      <t>チョウ</t>
    </rPh>
    <rPh sb="31" eb="33">
      <t>ジュミョウ</t>
    </rPh>
    <rPh sb="33" eb="34">
      <t>カ</t>
    </rPh>
    <rPh sb="34" eb="36">
      <t>ジギョウ</t>
    </rPh>
    <rPh sb="37" eb="38">
      <t>ト</t>
    </rPh>
    <rPh sb="39" eb="40">
      <t>ク</t>
    </rPh>
    <rPh sb="42" eb="44">
      <t>ケイヒ</t>
    </rPh>
    <rPh sb="45" eb="48">
      <t>ヘイジュンカ</t>
    </rPh>
    <rPh sb="49" eb="50">
      <t>ハカ</t>
    </rPh>
    <rPh sb="52" eb="54">
      <t>コウリツ</t>
    </rPh>
    <rPh sb="55" eb="56">
      <t>ヨ</t>
    </rPh>
    <rPh sb="57" eb="59">
      <t>ウンエイ</t>
    </rPh>
    <rPh sb="60" eb="61">
      <t>オコナ</t>
    </rPh>
    <phoneticPr fontId="4"/>
  </si>
  <si>
    <t>マンホールポンプ等の老朽化が進み、修繕費が増加の傾向にある。
管渠は布設から２５年以上が経過し、老朽化が進んでいる。老朽化の著しいものから修繕更新を行う。</t>
    <rPh sb="8" eb="9">
      <t>トウ</t>
    </rPh>
    <rPh sb="10" eb="13">
      <t>ロウキュウカ</t>
    </rPh>
    <rPh sb="14" eb="15">
      <t>スス</t>
    </rPh>
    <rPh sb="17" eb="20">
      <t>シュウゼンヒ</t>
    </rPh>
    <rPh sb="21" eb="23">
      <t>ゾウカ</t>
    </rPh>
    <rPh sb="24" eb="26">
      <t>ケイコウ</t>
    </rPh>
    <rPh sb="31" eb="33">
      <t>カンキョ</t>
    </rPh>
    <rPh sb="34" eb="36">
      <t>フセツ</t>
    </rPh>
    <rPh sb="40" eb="43">
      <t>ネンイジョウ</t>
    </rPh>
    <rPh sb="44" eb="46">
      <t>ケイカ</t>
    </rPh>
    <rPh sb="48" eb="51">
      <t>ロウキュウカ</t>
    </rPh>
    <rPh sb="52" eb="53">
      <t>スス</t>
    </rPh>
    <rPh sb="58" eb="61">
      <t>ロウキュウカ</t>
    </rPh>
    <rPh sb="62" eb="63">
      <t>イチジル</t>
    </rPh>
    <rPh sb="69" eb="71">
      <t>シュウゼン</t>
    </rPh>
    <rPh sb="71" eb="73">
      <t>コウシン</t>
    </rPh>
    <rPh sb="74" eb="75">
      <t>オコナ</t>
    </rPh>
    <phoneticPr fontId="4"/>
  </si>
  <si>
    <t xml:space="preserve">収益的収支比率が９０．４％と１００％を下回っており、単年度収支は赤字である。推移をみるとほぼ横ばいである。
経費回収率が６４．７％と低く、使用料以外の収入に依存した経営を示している。推移をみると上昇の傾向にある。
水洗化率も７８．３％と低く、経費回収率を引き下げている。
</t>
    <rPh sb="0" eb="3">
      <t>シュウエキテキ</t>
    </rPh>
    <rPh sb="3" eb="5">
      <t>シュウシ</t>
    </rPh>
    <rPh sb="5" eb="7">
      <t>ヒリツ</t>
    </rPh>
    <rPh sb="19" eb="21">
      <t>シタマワ</t>
    </rPh>
    <rPh sb="26" eb="29">
      <t>タンネンド</t>
    </rPh>
    <rPh sb="29" eb="31">
      <t>シュウシ</t>
    </rPh>
    <rPh sb="32" eb="34">
      <t>アカジ</t>
    </rPh>
    <rPh sb="38" eb="40">
      <t>スイイ</t>
    </rPh>
    <rPh sb="46" eb="47">
      <t>ヨコ</t>
    </rPh>
    <rPh sb="54" eb="56">
      <t>ケイヒ</t>
    </rPh>
    <rPh sb="56" eb="59">
      <t>カイシュウリツ</t>
    </rPh>
    <rPh sb="66" eb="67">
      <t>ヒク</t>
    </rPh>
    <rPh sb="69" eb="72">
      <t>シヨウリョウ</t>
    </rPh>
    <rPh sb="72" eb="74">
      <t>イガイ</t>
    </rPh>
    <rPh sb="75" eb="77">
      <t>シュウニュウ</t>
    </rPh>
    <rPh sb="78" eb="80">
      <t>イゾン</t>
    </rPh>
    <rPh sb="82" eb="84">
      <t>ケイエイ</t>
    </rPh>
    <rPh sb="85" eb="86">
      <t>シメ</t>
    </rPh>
    <rPh sb="91" eb="93">
      <t>スイイ</t>
    </rPh>
    <rPh sb="97" eb="99">
      <t>ジョウショウ</t>
    </rPh>
    <rPh sb="100" eb="102">
      <t>ケイコウ</t>
    </rPh>
    <rPh sb="107" eb="110">
      <t>スイセンカ</t>
    </rPh>
    <rPh sb="110" eb="111">
      <t>リツ</t>
    </rPh>
    <rPh sb="118" eb="119">
      <t>ヒク</t>
    </rPh>
    <rPh sb="121" eb="123">
      <t>ケイヒ</t>
    </rPh>
    <rPh sb="123" eb="126">
      <t>カイシュウリツ</t>
    </rPh>
    <rPh sb="127" eb="128">
      <t>ヒ</t>
    </rPh>
    <rPh sb="129" eb="130">
      <t>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</si>
</sst>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29760"/>
        <c:axId val="7184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29760"/>
        <c:axId val="71844224"/>
      </c:lineChart>
      <c:dateAx>
        <c:axId val="7182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844224"/>
        <c:crosses val="autoZero"/>
        <c:auto val="1"/>
        <c:lblOffset val="100"/>
        <c:baseTimeUnit val="years"/>
      </c:dateAx>
      <c:valAx>
        <c:axId val="7184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82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74944"/>
        <c:axId val="10788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40.56</c:v>
                </c:pt>
                <c:pt idx="1">
                  <c:v>41.59</c:v>
                </c:pt>
                <c:pt idx="2">
                  <c:v>42.31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74944"/>
        <c:axId val="107881216"/>
      </c:lineChart>
      <c:dateAx>
        <c:axId val="10787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881216"/>
        <c:crosses val="autoZero"/>
        <c:auto val="1"/>
        <c:lblOffset val="100"/>
        <c:baseTimeUnit val="years"/>
      </c:dateAx>
      <c:valAx>
        <c:axId val="10788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7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71.94</c:v>
                </c:pt>
                <c:pt idx="1">
                  <c:v>72.67</c:v>
                </c:pt>
                <c:pt idx="2">
                  <c:v>75.069999999999993</c:v>
                </c:pt>
                <c:pt idx="3">
                  <c:v>76.98</c:v>
                </c:pt>
                <c:pt idx="4">
                  <c:v>78.319999999999993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23712"/>
        <c:axId val="107925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79.88</c:v>
                </c:pt>
                <c:pt idx="1">
                  <c:v>80.47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23712"/>
        <c:axId val="107925888"/>
      </c:lineChart>
      <c:dateAx>
        <c:axId val="10792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925888"/>
        <c:crosses val="autoZero"/>
        <c:auto val="1"/>
        <c:lblOffset val="100"/>
        <c:baseTimeUnit val="years"/>
      </c:dateAx>
      <c:valAx>
        <c:axId val="107925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923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91.26</c:v>
                </c:pt>
                <c:pt idx="1">
                  <c:v>89.73</c:v>
                </c:pt>
                <c:pt idx="2">
                  <c:v>91.57</c:v>
                </c:pt>
                <c:pt idx="3">
                  <c:v>63.08</c:v>
                </c:pt>
                <c:pt idx="4">
                  <c:v>90.49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70336"/>
        <c:axId val="7187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70336"/>
        <c:axId val="71872512"/>
      </c:lineChart>
      <c:dateAx>
        <c:axId val="7187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872512"/>
        <c:crosses val="autoZero"/>
        <c:auto val="1"/>
        <c:lblOffset val="100"/>
        <c:baseTimeUnit val="years"/>
      </c:dateAx>
      <c:valAx>
        <c:axId val="71872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87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90432"/>
        <c:axId val="7189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90432"/>
        <c:axId val="71892352"/>
      </c:lineChart>
      <c:dateAx>
        <c:axId val="7189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892352"/>
        <c:crosses val="autoZero"/>
        <c:auto val="1"/>
        <c:lblOffset val="100"/>
        <c:baseTimeUnit val="years"/>
      </c:dateAx>
      <c:valAx>
        <c:axId val="7189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89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19520"/>
        <c:axId val="10182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19520"/>
        <c:axId val="101821440"/>
      </c:lineChart>
      <c:dateAx>
        <c:axId val="10181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821440"/>
        <c:crosses val="autoZero"/>
        <c:auto val="1"/>
        <c:lblOffset val="100"/>
        <c:baseTimeUnit val="years"/>
      </c:dateAx>
      <c:valAx>
        <c:axId val="10182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81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94784"/>
        <c:axId val="10349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94784"/>
        <c:axId val="103496704"/>
      </c:lineChart>
      <c:dateAx>
        <c:axId val="10349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96704"/>
        <c:crosses val="autoZero"/>
        <c:auto val="1"/>
        <c:lblOffset val="100"/>
        <c:baseTimeUnit val="years"/>
      </c:dateAx>
      <c:valAx>
        <c:axId val="10349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49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35360"/>
        <c:axId val="10353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35360"/>
        <c:axId val="103537280"/>
      </c:lineChart>
      <c:dateAx>
        <c:axId val="10353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537280"/>
        <c:crosses val="autoZero"/>
        <c:auto val="1"/>
        <c:lblOffset val="100"/>
        <c:baseTimeUnit val="years"/>
      </c:dateAx>
      <c:valAx>
        <c:axId val="10353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53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1367.21</c:v>
                </c:pt>
                <c:pt idx="1">
                  <c:v>928.08</c:v>
                </c:pt>
                <c:pt idx="2">
                  <c:v>820.72</c:v>
                </c:pt>
                <c:pt idx="3">
                  <c:v>910.86</c:v>
                </c:pt>
                <c:pt idx="4">
                  <c:v>678.08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67744"/>
        <c:axId val="103569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1812.65</c:v>
                </c:pt>
                <c:pt idx="1">
                  <c:v>1764.87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67744"/>
        <c:axId val="103569664"/>
      </c:lineChart>
      <c:dateAx>
        <c:axId val="10356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569664"/>
        <c:crosses val="autoZero"/>
        <c:auto val="1"/>
        <c:lblOffset val="100"/>
        <c:baseTimeUnit val="years"/>
      </c:dateAx>
      <c:valAx>
        <c:axId val="103569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56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46.61</c:v>
                </c:pt>
                <c:pt idx="1">
                  <c:v>59.02</c:v>
                </c:pt>
                <c:pt idx="2">
                  <c:v>65</c:v>
                </c:pt>
                <c:pt idx="3">
                  <c:v>57.43</c:v>
                </c:pt>
                <c:pt idx="4">
                  <c:v>64.709999999999994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12416"/>
        <c:axId val="10361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59.35</c:v>
                </c:pt>
                <c:pt idx="1">
                  <c:v>60.75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12416"/>
        <c:axId val="103614336"/>
      </c:lineChart>
      <c:dateAx>
        <c:axId val="10361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614336"/>
        <c:crosses val="autoZero"/>
        <c:auto val="1"/>
        <c:lblOffset val="100"/>
        <c:baseTimeUnit val="years"/>
      </c:dateAx>
      <c:valAx>
        <c:axId val="10361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61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261.86</c:v>
                </c:pt>
                <c:pt idx="1">
                  <c:v>204.24</c:v>
                </c:pt>
                <c:pt idx="2">
                  <c:v>188.43</c:v>
                </c:pt>
                <c:pt idx="3">
                  <c:v>213.58</c:v>
                </c:pt>
                <c:pt idx="4">
                  <c:v>194.62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31872"/>
        <c:axId val="10365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260.48</c:v>
                </c:pt>
                <c:pt idx="1">
                  <c:v>256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31872"/>
        <c:axId val="103654528"/>
      </c:lineChart>
      <c:dateAx>
        <c:axId val="10363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654528"/>
        <c:crosses val="autoZero"/>
        <c:auto val="1"/>
        <c:lblOffset val="100"/>
        <c:baseTimeUnit val="years"/>
      </c:dateAx>
      <c:valAx>
        <c:axId val="10365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63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5" zoomScaleNormal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宮城県　大郷町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8614</v>
      </c>
      <c r="AM8" s="47"/>
      <c r="AN8" s="47"/>
      <c r="AO8" s="47"/>
      <c r="AP8" s="47"/>
      <c r="AQ8" s="47"/>
      <c r="AR8" s="47"/>
      <c r="AS8" s="47"/>
      <c r="AT8" s="43">
        <f>データ!S6</f>
        <v>82.01</v>
      </c>
      <c r="AU8" s="43"/>
      <c r="AV8" s="43"/>
      <c r="AW8" s="43"/>
      <c r="AX8" s="43"/>
      <c r="AY8" s="43"/>
      <c r="AZ8" s="43"/>
      <c r="BA8" s="43"/>
      <c r="BB8" s="43">
        <f>データ!T6</f>
        <v>105.04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43.05</v>
      </c>
      <c r="Q10" s="43"/>
      <c r="R10" s="43"/>
      <c r="S10" s="43"/>
      <c r="T10" s="43"/>
      <c r="U10" s="43"/>
      <c r="V10" s="43"/>
      <c r="W10" s="43">
        <f>データ!P6</f>
        <v>81.52</v>
      </c>
      <c r="X10" s="43"/>
      <c r="Y10" s="43"/>
      <c r="Z10" s="43"/>
      <c r="AA10" s="43"/>
      <c r="AB10" s="43"/>
      <c r="AC10" s="43"/>
      <c r="AD10" s="47">
        <f>データ!Q6</f>
        <v>2214</v>
      </c>
      <c r="AE10" s="47"/>
      <c r="AF10" s="47"/>
      <c r="AG10" s="47"/>
      <c r="AH10" s="47"/>
      <c r="AI10" s="47"/>
      <c r="AJ10" s="47"/>
      <c r="AK10" s="2"/>
      <c r="AL10" s="47">
        <f>データ!U6</f>
        <v>3685</v>
      </c>
      <c r="AM10" s="47"/>
      <c r="AN10" s="47"/>
      <c r="AO10" s="47"/>
      <c r="AP10" s="47"/>
      <c r="AQ10" s="47"/>
      <c r="AR10" s="47"/>
      <c r="AS10" s="47"/>
      <c r="AT10" s="43">
        <f>データ!V6</f>
        <v>2.38</v>
      </c>
      <c r="AU10" s="43"/>
      <c r="AV10" s="43"/>
      <c r="AW10" s="43"/>
      <c r="AX10" s="43"/>
      <c r="AY10" s="43"/>
      <c r="AZ10" s="43"/>
      <c r="BA10" s="43"/>
      <c r="BB10" s="43">
        <f>データ!W6</f>
        <v>1548.32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44229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宮城県　大郷町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43.05</v>
      </c>
      <c r="P6" s="32">
        <f t="shared" si="3"/>
        <v>81.52</v>
      </c>
      <c r="Q6" s="32">
        <f t="shared" si="3"/>
        <v>2214</v>
      </c>
      <c r="R6" s="32">
        <f t="shared" si="3"/>
        <v>8614</v>
      </c>
      <c r="S6" s="32">
        <f t="shared" si="3"/>
        <v>82.01</v>
      </c>
      <c r="T6" s="32">
        <f t="shared" si="3"/>
        <v>105.04</v>
      </c>
      <c r="U6" s="32">
        <f t="shared" si="3"/>
        <v>3685</v>
      </c>
      <c r="V6" s="32">
        <f t="shared" si="3"/>
        <v>2.38</v>
      </c>
      <c r="W6" s="32">
        <f t="shared" si="3"/>
        <v>1548.32</v>
      </c>
      <c r="X6" s="33">
        <f>IF(X7="",NA(),X7)</f>
        <v>91.26</v>
      </c>
      <c r="Y6" s="33">
        <f t="shared" ref="Y6:AG6" si="4">IF(Y7="",NA(),Y7)</f>
        <v>89.73</v>
      </c>
      <c r="Z6" s="33">
        <f t="shared" si="4"/>
        <v>91.57</v>
      </c>
      <c r="AA6" s="33">
        <f t="shared" si="4"/>
        <v>63.08</v>
      </c>
      <c r="AB6" s="33">
        <f t="shared" si="4"/>
        <v>90.49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1367.21</v>
      </c>
      <c r="BF6" s="33">
        <f t="shared" ref="BF6:BN6" si="7">IF(BF7="",NA(),BF7)</f>
        <v>928.08</v>
      </c>
      <c r="BG6" s="33">
        <f t="shared" si="7"/>
        <v>820.72</v>
      </c>
      <c r="BH6" s="33">
        <f t="shared" si="7"/>
        <v>910.86</v>
      </c>
      <c r="BI6" s="33">
        <f t="shared" si="7"/>
        <v>678.08</v>
      </c>
      <c r="BJ6" s="33">
        <f t="shared" si="7"/>
        <v>1812.65</v>
      </c>
      <c r="BK6" s="33">
        <f t="shared" si="7"/>
        <v>1764.87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46.61</v>
      </c>
      <c r="BQ6" s="33">
        <f t="shared" ref="BQ6:BY6" si="8">IF(BQ7="",NA(),BQ7)</f>
        <v>59.02</v>
      </c>
      <c r="BR6" s="33">
        <f t="shared" si="8"/>
        <v>65</v>
      </c>
      <c r="BS6" s="33">
        <f t="shared" si="8"/>
        <v>57.43</v>
      </c>
      <c r="BT6" s="33">
        <f t="shared" si="8"/>
        <v>64.709999999999994</v>
      </c>
      <c r="BU6" s="33">
        <f t="shared" si="8"/>
        <v>59.35</v>
      </c>
      <c r="BV6" s="33">
        <f t="shared" si="8"/>
        <v>60.75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261.86</v>
      </c>
      <c r="CB6" s="33">
        <f t="shared" ref="CB6:CJ6" si="9">IF(CB7="",NA(),CB7)</f>
        <v>204.24</v>
      </c>
      <c r="CC6" s="33">
        <f t="shared" si="9"/>
        <v>188.43</v>
      </c>
      <c r="CD6" s="33">
        <f t="shared" si="9"/>
        <v>213.58</v>
      </c>
      <c r="CE6" s="33">
        <f t="shared" si="9"/>
        <v>194.62</v>
      </c>
      <c r="CF6" s="33">
        <f t="shared" si="9"/>
        <v>260.48</v>
      </c>
      <c r="CG6" s="33">
        <f t="shared" si="9"/>
        <v>256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40.56</v>
      </c>
      <c r="CR6" s="33">
        <f t="shared" si="10"/>
        <v>41.59</v>
      </c>
      <c r="CS6" s="33">
        <f t="shared" si="10"/>
        <v>42.31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71.94</v>
      </c>
      <c r="CX6" s="33">
        <f t="shared" ref="CX6:DF6" si="11">IF(CX7="",NA(),CX7)</f>
        <v>72.67</v>
      </c>
      <c r="CY6" s="33">
        <f t="shared" si="11"/>
        <v>75.069999999999993</v>
      </c>
      <c r="CZ6" s="33">
        <f t="shared" si="11"/>
        <v>76.98</v>
      </c>
      <c r="DA6" s="33">
        <f t="shared" si="11"/>
        <v>78.319999999999993</v>
      </c>
      <c r="DB6" s="33">
        <f t="shared" si="11"/>
        <v>79.88</v>
      </c>
      <c r="DC6" s="33">
        <f t="shared" si="11"/>
        <v>80.47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44229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43.05</v>
      </c>
      <c r="P7" s="36">
        <v>81.52</v>
      </c>
      <c r="Q7" s="36">
        <v>2214</v>
      </c>
      <c r="R7" s="36">
        <v>8614</v>
      </c>
      <c r="S7" s="36">
        <v>82.01</v>
      </c>
      <c r="T7" s="36">
        <v>105.04</v>
      </c>
      <c r="U7" s="36">
        <v>3685</v>
      </c>
      <c r="V7" s="36">
        <v>2.38</v>
      </c>
      <c r="W7" s="36">
        <v>1548.32</v>
      </c>
      <c r="X7" s="36">
        <v>91.26</v>
      </c>
      <c r="Y7" s="36">
        <v>89.73</v>
      </c>
      <c r="Z7" s="36">
        <v>91.57</v>
      </c>
      <c r="AA7" s="36">
        <v>63.08</v>
      </c>
      <c r="AB7" s="36">
        <v>90.49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1367.21</v>
      </c>
      <c r="BF7" s="36">
        <v>928.08</v>
      </c>
      <c r="BG7" s="36">
        <v>820.72</v>
      </c>
      <c r="BH7" s="36">
        <v>910.86</v>
      </c>
      <c r="BI7" s="36">
        <v>678.08</v>
      </c>
      <c r="BJ7" s="36">
        <v>1812.65</v>
      </c>
      <c r="BK7" s="36">
        <v>1764.87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46.61</v>
      </c>
      <c r="BQ7" s="36">
        <v>59.02</v>
      </c>
      <c r="BR7" s="36">
        <v>65</v>
      </c>
      <c r="BS7" s="36">
        <v>57.43</v>
      </c>
      <c r="BT7" s="36">
        <v>64.709999999999994</v>
      </c>
      <c r="BU7" s="36">
        <v>59.35</v>
      </c>
      <c r="BV7" s="36">
        <v>60.75</v>
      </c>
      <c r="BW7" s="36">
        <v>62.83</v>
      </c>
      <c r="BX7" s="36">
        <v>64.63</v>
      </c>
      <c r="BY7" s="36">
        <v>66.56</v>
      </c>
      <c r="BZ7" s="36">
        <v>63.5</v>
      </c>
      <c r="CA7" s="36">
        <v>261.86</v>
      </c>
      <c r="CB7" s="36">
        <v>204.24</v>
      </c>
      <c r="CC7" s="36">
        <v>188.43</v>
      </c>
      <c r="CD7" s="36">
        <v>213.58</v>
      </c>
      <c r="CE7" s="36">
        <v>194.62</v>
      </c>
      <c r="CF7" s="36">
        <v>260.48</v>
      </c>
      <c r="CG7" s="36">
        <v>256</v>
      </c>
      <c r="CH7" s="36">
        <v>250.43</v>
      </c>
      <c r="CI7" s="36">
        <v>245.75</v>
      </c>
      <c r="CJ7" s="36">
        <v>244.29</v>
      </c>
      <c r="CK7" s="36">
        <v>253.12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40.56</v>
      </c>
      <c r="CR7" s="36">
        <v>41.59</v>
      </c>
      <c r="CS7" s="36">
        <v>42.31</v>
      </c>
      <c r="CT7" s="36">
        <v>43.65</v>
      </c>
      <c r="CU7" s="36">
        <v>43.58</v>
      </c>
      <c r="CV7" s="36">
        <v>41.06</v>
      </c>
      <c r="CW7" s="36">
        <v>71.94</v>
      </c>
      <c r="CX7" s="36">
        <v>72.67</v>
      </c>
      <c r="CY7" s="36">
        <v>75.069999999999993</v>
      </c>
      <c r="CZ7" s="36">
        <v>76.98</v>
      </c>
      <c r="DA7" s="36">
        <v>78.319999999999993</v>
      </c>
      <c r="DB7" s="36">
        <v>79.88</v>
      </c>
      <c r="DC7" s="36">
        <v>80.47</v>
      </c>
      <c r="DD7" s="36">
        <v>81.3</v>
      </c>
      <c r="DE7" s="36">
        <v>82.2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</v>
      </c>
      <c r="EK7" s="36">
        <v>0.11</v>
      </c>
      <c r="EL7" s="36">
        <v>0.05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temp</cp:lastModifiedBy>
  <cp:lastPrinted>2016-02-19T01:16:37Z</cp:lastPrinted>
  <dcterms:created xsi:type="dcterms:W3CDTF">2016-02-03T09:00:58Z</dcterms:created>
  <dcterms:modified xsi:type="dcterms:W3CDTF">2016-02-24T09:14:03Z</dcterms:modified>
  <cp:category/>
</cp:coreProperties>
</file>