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<sst xmlns="http://schemas.openxmlformats.org/spreadsheetml/2006/main" count="221" uniqueCount="111">
  <si>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</si>
  <si>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</si>
  <si>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</si>
  <si>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</si>
  <si>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</si>
  <si>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</si>
  <si>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</si>
  <si>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</si>
  <si>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</si>
  <si>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</si>
  <si>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</si>
  <si>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</si>
  <si>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</si>
  <si>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</si>
  <si>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</si>
  <si>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</si>
  <si>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</si>
  <si>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</si>
  <si>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</si>
  <si>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</si>
  <si>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</si>
  <si>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</si>
  <si>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</si>
  <si>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</si>
  <si>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</si>
  <si>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</si>
  <si>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</si>
  <si>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</si>
  <si>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</si>
  <si>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</si>
  <si>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</si>
  <si>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</si>
  <si>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</si>
  <si>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</si>
  <si>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</si>
  <si>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</si>
  <si>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</si>
  <si>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</si>
  <si>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</si>
  <si>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</si>
  <si>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</si>
  <si>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</si>
  <si>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</si>
  <si>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</si>
  <si>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</si>
  <si>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</si>
  <si>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</si>
  <si>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</si>
  <si>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</si>
  <si>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</si>
  <si>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</si>
  <si>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</si>
  <si>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</si>
  <si>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</si>
  <si>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</si>
  <si>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</si>
  <si>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</si>
  <si>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</si>
  <si>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</si>
  <si>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</si>
  <si>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</si>
  <si>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</si>
  <si>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</si>
  <si>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</si>
  <si>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</si>
  <si>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</si>
  <si>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</si>
  <si>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</si>
  <si>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</si>
  <si>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</si>
  <si>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</si>
  <si>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</si>
  <si>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</si>
  <si>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</si>
  <si>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</si>
  <si>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</si>
  <si>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</si>
  <si>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</si>
  <si>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</si>
  <si>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</si>
  <si>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</si>
  <si>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</si>
  <si>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</si>
  <si>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</si>
  <si>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</si>
  <si>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</si>
  <si>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</si>
  <si>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</si>
  <si>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</si>
  <si>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</si>
  <si>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</si>
  <si>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</si>
  <si>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</si>
  <si>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</si>
  <si>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</si>
  <si>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</si>
  <si>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大和町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</si>
  <si>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</si>
  <si>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</si>
  <si>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</si>
  <si>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</si>
  <si>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</si>
  <si>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</si>
  <si>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</si>
  <si>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</si>
  <si>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</si>
  <si>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</si>
  <si>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</si>
  <si>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農業集落排水事業については、特に管理費に対する使用料収入の占める割合が低く、収支において、一般会計繰入金に負う部分が非常に大きくなっている。
　今後においても、厳しい収支状況が見込まれるため、今後、公共下水道事業との統合を進める計画としている。
　統合にあたり、公共下水道の管渠に接続するため、新たな管渠の布設が必要となり、一時的に建設費の増大が見込まれることから、今後も引き続き、維持管理費等の節減に努めていく。</t>
    <rPh sb="1" eb="3">
      <t>ノウギョウ</t>
    </rPh>
    <rPh sb="3" eb="5">
      <t>シュウラク</t>
    </rPh>
    <rPh sb="5" eb="7">
      <t>ハイスイ</t>
    </rPh>
    <rPh sb="7" eb="9">
      <t>ジギョウ</t>
    </rPh>
    <rPh sb="15" eb="16">
      <t>トク</t>
    </rPh>
    <rPh sb="17" eb="20">
      <t>カンリヒ</t>
    </rPh>
    <rPh sb="21" eb="22">
      <t>タイ</t>
    </rPh>
    <rPh sb="24" eb="26">
      <t>シヨウ</t>
    </rPh>
    <rPh sb="26" eb="27">
      <t>リョウ</t>
    </rPh>
    <rPh sb="27" eb="29">
      <t>シュウニュウ</t>
    </rPh>
    <rPh sb="30" eb="31">
      <t>シ</t>
    </rPh>
    <rPh sb="33" eb="35">
      <t>ワリアイ</t>
    </rPh>
    <rPh sb="36" eb="37">
      <t>ヒク</t>
    </rPh>
    <rPh sb="39" eb="41">
      <t>シュウシ</t>
    </rPh>
    <rPh sb="46" eb="48">
      <t>イッパン</t>
    </rPh>
    <rPh sb="48" eb="50">
      <t>カイケイ</t>
    </rPh>
    <rPh sb="50" eb="52">
      <t>クリイレ</t>
    </rPh>
    <rPh sb="52" eb="53">
      <t>キン</t>
    </rPh>
    <rPh sb="54" eb="55">
      <t>オ</t>
    </rPh>
    <rPh sb="56" eb="58">
      <t>ブブン</t>
    </rPh>
    <rPh sb="59" eb="61">
      <t>ヒジョウ</t>
    </rPh>
    <rPh sb="62" eb="63">
      <t>オオ</t>
    </rPh>
    <rPh sb="73" eb="75">
      <t>コンゴ</t>
    </rPh>
    <rPh sb="81" eb="82">
      <t>キビ</t>
    </rPh>
    <rPh sb="84" eb="86">
      <t>シュウシ</t>
    </rPh>
    <rPh sb="86" eb="88">
      <t>ジョウキョウ</t>
    </rPh>
    <rPh sb="89" eb="91">
      <t>ミコ</t>
    </rPh>
    <rPh sb="97" eb="99">
      <t>コンゴ</t>
    </rPh>
    <rPh sb="100" eb="102">
      <t>コウキョウ</t>
    </rPh>
    <rPh sb="102" eb="105">
      <t>ゲスイドウ</t>
    </rPh>
    <rPh sb="105" eb="107">
      <t>ジギョウ</t>
    </rPh>
    <rPh sb="109" eb="111">
      <t>トウゴウ</t>
    </rPh>
    <rPh sb="112" eb="113">
      <t>スス</t>
    </rPh>
    <rPh sb="115" eb="117">
      <t>ケイカク</t>
    </rPh>
    <rPh sb="125" eb="127">
      <t>トウゴウ</t>
    </rPh>
    <rPh sb="132" eb="134">
      <t>コウキョウ</t>
    </rPh>
    <rPh sb="134" eb="136">
      <t>ゲスイ</t>
    </rPh>
    <rPh sb="136" eb="137">
      <t>ドウ</t>
    </rPh>
    <rPh sb="138" eb="139">
      <t>カン</t>
    </rPh>
    <rPh sb="139" eb="140">
      <t>キョ</t>
    </rPh>
    <rPh sb="141" eb="143">
      <t>セツゾク</t>
    </rPh>
    <rPh sb="148" eb="149">
      <t>アラ</t>
    </rPh>
    <rPh sb="151" eb="152">
      <t>カン</t>
    </rPh>
    <rPh sb="152" eb="153">
      <t>キョ</t>
    </rPh>
    <rPh sb="154" eb="156">
      <t>フセツ</t>
    </rPh>
    <rPh sb="157" eb="159">
      <t>ヒツヨウ</t>
    </rPh>
    <rPh sb="163" eb="166">
      <t>イチジテキ</t>
    </rPh>
    <rPh sb="167" eb="170">
      <t>ケンセツヒ</t>
    </rPh>
    <rPh sb="171" eb="173">
      <t>ゾウダイ</t>
    </rPh>
    <rPh sb="174" eb="176">
      <t>ミコ</t>
    </rPh>
    <rPh sb="184" eb="186">
      <t>コンゴ</t>
    </rPh>
    <rPh sb="187" eb="188">
      <t>ヒ</t>
    </rPh>
    <rPh sb="189" eb="190">
      <t>ツヅ</t>
    </rPh>
    <rPh sb="192" eb="194">
      <t>イジ</t>
    </rPh>
    <rPh sb="194" eb="198">
      <t>カンリヒトウ</t>
    </rPh>
    <rPh sb="199" eb="201">
      <t>セツゲン</t>
    </rPh>
    <rPh sb="202" eb="203">
      <t>ツト</t>
    </rPh>
    <phoneticPr fontId="4"/>
  </si>
  <si>
    <t>　農業集落排水事業は、法非適用のため、①有形固定資産減価償却率、②管渠老朽化率、③管渠改善率は、該当しない。
　当事業は、平成１８年度から供用を開始し、まだ年数の経過が少ないことから、当面は、管渠やマンホールポンプの更新等は発生しない見込である。</t>
    <rPh sb="1" eb="3">
      <t>ノウギョウ</t>
    </rPh>
    <rPh sb="3" eb="5">
      <t>シュウラク</t>
    </rPh>
    <rPh sb="5" eb="7">
      <t>ハイスイ</t>
    </rPh>
    <rPh sb="7" eb="9">
      <t>ジギョウ</t>
    </rPh>
    <rPh sb="11" eb="12">
      <t>ホウ</t>
    </rPh>
    <rPh sb="12" eb="13">
      <t>ヒ</t>
    </rPh>
    <rPh sb="13" eb="14">
      <t>テキ</t>
    </rPh>
    <rPh sb="14" eb="15">
      <t>ヨウ</t>
    </rPh>
    <rPh sb="20" eb="22">
      <t>ユウケイ</t>
    </rPh>
    <rPh sb="22" eb="24">
      <t>コテイ</t>
    </rPh>
    <rPh sb="24" eb="26">
      <t>シサン</t>
    </rPh>
    <rPh sb="26" eb="28">
      <t>ゲンカ</t>
    </rPh>
    <rPh sb="28" eb="30">
      <t>ショウキャク</t>
    </rPh>
    <rPh sb="30" eb="31">
      <t>リツ</t>
    </rPh>
    <rPh sb="33" eb="34">
      <t>カン</t>
    </rPh>
    <rPh sb="34" eb="35">
      <t>キョ</t>
    </rPh>
    <rPh sb="35" eb="38">
      <t>ロウキュウカ</t>
    </rPh>
    <rPh sb="38" eb="39">
      <t>リツ</t>
    </rPh>
    <rPh sb="41" eb="42">
      <t>カン</t>
    </rPh>
    <rPh sb="42" eb="43">
      <t>キョ</t>
    </rPh>
    <rPh sb="43" eb="45">
      <t>カイゼン</t>
    </rPh>
    <rPh sb="45" eb="46">
      <t>リツ</t>
    </rPh>
    <rPh sb="48" eb="50">
      <t>ガイトウ</t>
    </rPh>
    <rPh sb="61" eb="63">
      <t>ヘイセイ</t>
    </rPh>
    <rPh sb="65" eb="67">
      <t>ネンド</t>
    </rPh>
    <rPh sb="69" eb="71">
      <t>キョウヨウ</t>
    </rPh>
    <rPh sb="72" eb="74">
      <t>カイシ</t>
    </rPh>
    <rPh sb="78" eb="80">
      <t>ネンスウ</t>
    </rPh>
    <rPh sb="81" eb="83">
      <t>ケイカ</t>
    </rPh>
    <rPh sb="84" eb="85">
      <t>スク</t>
    </rPh>
    <rPh sb="92" eb="94">
      <t>トウメン</t>
    </rPh>
    <rPh sb="96" eb="97">
      <t>カン</t>
    </rPh>
    <rPh sb="97" eb="98">
      <t>キョ</t>
    </rPh>
    <rPh sb="108" eb="111">
      <t>コウシントウ</t>
    </rPh>
    <rPh sb="112" eb="114">
      <t>ハッセイ</t>
    </rPh>
    <rPh sb="117" eb="119">
      <t>ミコミ</t>
    </rPh>
    <phoneticPr fontId="4"/>
  </si>
  <si>
    <t>　①収益的収支比率については、増加傾向にあり、使用料収入や一般会計繰入金で、維持管理費、地方債償還金を賄えている。
　②累積欠損金、③流動比率は法非適用のため、該当はないが、使用料収入や一般会計繰入金により、毎年黒字決算としている。
　④企業債残高は、減少傾向にあるが、対象人口の減少により、使用料収入が伸び悩んでいる。また、面積や地理的要因などにより、初期投資も多くなっている。
　⑤経費回収率及び、⑥汚水処理原価は、類似団体と比べ悪いが、改善の傾向にある。今後も汚水処理経費を下水道使用料で賄えるように、経費の削減、有収水量の増加に努める。
　⑦施設利用率及び⑧水洗化率は、類似団体よりも高く、これは、整備が完了し、水洗化が進んでいるためであり、今後も維持向上させていきたい。
　</t>
    <rPh sb="2" eb="5">
      <t>シュウエキテキ</t>
    </rPh>
    <rPh sb="5" eb="7">
      <t>シュウシ</t>
    </rPh>
    <rPh sb="7" eb="9">
      <t>ヒリツ</t>
    </rPh>
    <rPh sb="15" eb="17">
      <t>ゾウカ</t>
    </rPh>
    <rPh sb="17" eb="19">
      <t>ケイコウ</t>
    </rPh>
    <rPh sb="23" eb="25">
      <t>シヨウ</t>
    </rPh>
    <rPh sb="25" eb="26">
      <t>リョウ</t>
    </rPh>
    <rPh sb="26" eb="28">
      <t>シュウニュウ</t>
    </rPh>
    <rPh sb="29" eb="31">
      <t>イッパン</t>
    </rPh>
    <rPh sb="31" eb="33">
      <t>カイケイ</t>
    </rPh>
    <rPh sb="33" eb="35">
      <t>クリイレ</t>
    </rPh>
    <rPh sb="35" eb="36">
      <t>キン</t>
    </rPh>
    <rPh sb="38" eb="40">
      <t>イジ</t>
    </rPh>
    <rPh sb="40" eb="43">
      <t>カンリヒ</t>
    </rPh>
    <rPh sb="44" eb="47">
      <t>チホウサイ</t>
    </rPh>
    <rPh sb="47" eb="50">
      <t>ショウカンキン</t>
    </rPh>
    <rPh sb="51" eb="52">
      <t>マカナ</t>
    </rPh>
    <rPh sb="87" eb="89">
      <t>シヨウ</t>
    </rPh>
    <rPh sb="89" eb="90">
      <t>リョウ</t>
    </rPh>
    <rPh sb="90" eb="92">
      <t>シュウニュウ</t>
    </rPh>
    <rPh sb="93" eb="95">
      <t>イッパン</t>
    </rPh>
    <rPh sb="95" eb="97">
      <t>カイケイ</t>
    </rPh>
    <rPh sb="97" eb="99">
      <t>クリイレ</t>
    </rPh>
    <rPh sb="99" eb="100">
      <t>キン</t>
    </rPh>
    <rPh sb="119" eb="121">
      <t>キギョウ</t>
    </rPh>
    <rPh sb="121" eb="122">
      <t>サイ</t>
    </rPh>
    <rPh sb="122" eb="124">
      <t>ザンダカ</t>
    </rPh>
    <rPh sb="126" eb="128">
      <t>ゲンショウ</t>
    </rPh>
    <rPh sb="128" eb="130">
      <t>ケイコウ</t>
    </rPh>
    <rPh sb="135" eb="137">
      <t>タイショウ</t>
    </rPh>
    <rPh sb="137" eb="139">
      <t>ジンコウ</t>
    </rPh>
    <rPh sb="140" eb="142">
      <t>ゲンショウ</t>
    </rPh>
    <rPh sb="146" eb="148">
      <t>シヨウ</t>
    </rPh>
    <rPh sb="148" eb="149">
      <t>リョウ</t>
    </rPh>
    <rPh sb="149" eb="151">
      <t>シュウニュウ</t>
    </rPh>
    <rPh sb="152" eb="153">
      <t>ノ</t>
    </rPh>
    <rPh sb="154" eb="155">
      <t>ナヤ</t>
    </rPh>
    <rPh sb="163" eb="165">
      <t>メンセキ</t>
    </rPh>
    <rPh sb="166" eb="169">
      <t>チリテキ</t>
    </rPh>
    <rPh sb="169" eb="171">
      <t>ヨウイン</t>
    </rPh>
    <rPh sb="177" eb="179">
      <t>ショキ</t>
    </rPh>
    <rPh sb="179" eb="181">
      <t>トウシ</t>
    </rPh>
    <rPh sb="182" eb="183">
      <t>オオ</t>
    </rPh>
    <rPh sb="193" eb="195">
      <t>ケイヒ</t>
    </rPh>
    <rPh sb="195" eb="197">
      <t>カイシュウ</t>
    </rPh>
    <rPh sb="197" eb="198">
      <t>リツ</t>
    </rPh>
    <rPh sb="198" eb="199">
      <t>オヨ</t>
    </rPh>
    <rPh sb="202" eb="204">
      <t>オスイ</t>
    </rPh>
    <rPh sb="204" eb="206">
      <t>ショリ</t>
    </rPh>
    <rPh sb="206" eb="208">
      <t>ゲンカ</t>
    </rPh>
    <rPh sb="210" eb="212">
      <t>ルイジ</t>
    </rPh>
    <rPh sb="212" eb="214">
      <t>ダンタイ</t>
    </rPh>
    <rPh sb="215" eb="216">
      <t>クラ</t>
    </rPh>
    <rPh sb="217" eb="218">
      <t>ワル</t>
    </rPh>
    <rPh sb="221" eb="223">
      <t>カイゼン</t>
    </rPh>
    <rPh sb="224" eb="226">
      <t>ケイコウ</t>
    </rPh>
    <rPh sb="230" eb="232">
      <t>コンゴ</t>
    </rPh>
    <rPh sb="275" eb="277">
      <t>シセツ</t>
    </rPh>
    <rPh sb="277" eb="280">
      <t>リヨウリツ</t>
    </rPh>
    <rPh sb="280" eb="281">
      <t>オヨ</t>
    </rPh>
    <rPh sb="283" eb="286">
      <t>スイセンカ</t>
    </rPh>
    <rPh sb="286" eb="287">
      <t>リツ</t>
    </rPh>
    <rPh sb="289" eb="291">
      <t>ルイジ</t>
    </rPh>
    <rPh sb="291" eb="293">
      <t>ダンタイ</t>
    </rPh>
    <rPh sb="296" eb="297">
      <t>タカ</t>
    </rPh>
    <rPh sb="303" eb="305">
      <t>セイビ</t>
    </rPh>
    <rPh sb="306" eb="308">
      <t>カンリョウ</t>
    </rPh>
    <rPh sb="310" eb="313">
      <t>スイセンカ</t>
    </rPh>
    <rPh sb="314" eb="315">
      <t>スス</t>
    </rPh>
    <rPh sb="325" eb="327">
      <t>コンゴ</t>
    </rPh>
    <rPh sb="328" eb="330">
      <t>イジ</t>
    </rPh>
    <rPh sb="330" eb="332">
      <t>コウジョウ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</si>
</sst>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07936"/>
        <c:axId val="6562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07936"/>
        <c:axId val="65622400"/>
      </c:lineChart>
      <c:dateAx>
        <c:axId val="6560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22400"/>
        <c:crosses val="autoZero"/>
        <c:auto val="1"/>
        <c:lblOffset val="100"/>
        <c:baseTimeUnit val="years"/>
      </c:dateAx>
      <c:valAx>
        <c:axId val="6562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60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62.11</c:v>
                </c:pt>
                <c:pt idx="1">
                  <c:v>62.11</c:v>
                </c:pt>
                <c:pt idx="2">
                  <c:v>66.38</c:v>
                </c:pt>
                <c:pt idx="3">
                  <c:v>66.67</c:v>
                </c:pt>
                <c:pt idx="4">
                  <c:v>68.66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99424"/>
        <c:axId val="10381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99424"/>
        <c:axId val="103817984"/>
      </c:lineChart>
      <c:dateAx>
        <c:axId val="10379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17984"/>
        <c:crosses val="autoZero"/>
        <c:auto val="1"/>
        <c:lblOffset val="100"/>
        <c:baseTimeUnit val="years"/>
      </c:dateAx>
      <c:valAx>
        <c:axId val="10381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9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79.92</c:v>
                </c:pt>
                <c:pt idx="1">
                  <c:v>79.75</c:v>
                </c:pt>
                <c:pt idx="2">
                  <c:v>81.48</c:v>
                </c:pt>
                <c:pt idx="3">
                  <c:v>81.489999999999995</c:v>
                </c:pt>
                <c:pt idx="4">
                  <c:v>81.72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60480"/>
        <c:axId val="10386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0480"/>
        <c:axId val="103866752"/>
      </c:lineChart>
      <c:dateAx>
        <c:axId val="10386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66752"/>
        <c:crosses val="autoZero"/>
        <c:auto val="1"/>
        <c:lblOffset val="100"/>
        <c:baseTimeUnit val="years"/>
      </c:dateAx>
      <c:valAx>
        <c:axId val="10386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6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97.65</c:v>
                </c:pt>
                <c:pt idx="1">
                  <c:v>113.11</c:v>
                </c:pt>
                <c:pt idx="2">
                  <c:v>87.79</c:v>
                </c:pt>
                <c:pt idx="3">
                  <c:v>96</c:v>
                </c:pt>
                <c:pt idx="4">
                  <c:v>95.17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48512"/>
        <c:axId val="6565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48512"/>
        <c:axId val="65650688"/>
      </c:lineChart>
      <c:dateAx>
        <c:axId val="6564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650688"/>
        <c:crosses val="autoZero"/>
        <c:auto val="1"/>
        <c:lblOffset val="100"/>
        <c:baseTimeUnit val="years"/>
      </c:dateAx>
      <c:valAx>
        <c:axId val="6565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64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37408"/>
        <c:axId val="7713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37408"/>
        <c:axId val="77139328"/>
      </c:lineChart>
      <c:dateAx>
        <c:axId val="7713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39328"/>
        <c:crosses val="autoZero"/>
        <c:auto val="1"/>
        <c:lblOffset val="100"/>
        <c:baseTimeUnit val="years"/>
      </c:dateAx>
      <c:valAx>
        <c:axId val="7713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13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82080"/>
        <c:axId val="7718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82080"/>
        <c:axId val="77184000"/>
      </c:lineChart>
      <c:dateAx>
        <c:axId val="7718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84000"/>
        <c:crosses val="autoZero"/>
        <c:auto val="1"/>
        <c:lblOffset val="100"/>
        <c:baseTimeUnit val="years"/>
      </c:dateAx>
      <c:valAx>
        <c:axId val="7718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18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08096"/>
        <c:axId val="9871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08096"/>
        <c:axId val="98718464"/>
      </c:lineChart>
      <c:dateAx>
        <c:axId val="9870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18464"/>
        <c:crosses val="autoZero"/>
        <c:auto val="1"/>
        <c:lblOffset val="100"/>
        <c:baseTimeUnit val="years"/>
      </c:dateAx>
      <c:valAx>
        <c:axId val="9871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70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40864"/>
        <c:axId val="9875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40864"/>
        <c:axId val="98759424"/>
      </c:lineChart>
      <c:dateAx>
        <c:axId val="9874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59424"/>
        <c:crosses val="autoZero"/>
        <c:auto val="1"/>
        <c:lblOffset val="100"/>
        <c:baseTimeUnit val="years"/>
      </c:dateAx>
      <c:valAx>
        <c:axId val="9875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74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7779.83</c:v>
                </c:pt>
                <c:pt idx="1">
                  <c:v>7276.64</c:v>
                </c:pt>
                <c:pt idx="2">
                  <c:v>6530.45</c:v>
                </c:pt>
                <c:pt idx="3">
                  <c:v>3657.83</c:v>
                </c:pt>
                <c:pt idx="4">
                  <c:v>4587.07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04832"/>
        <c:axId val="10371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04832"/>
        <c:axId val="103711104"/>
      </c:lineChart>
      <c:dateAx>
        <c:axId val="10370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11104"/>
        <c:crosses val="autoZero"/>
        <c:auto val="1"/>
        <c:lblOffset val="100"/>
        <c:baseTimeUnit val="years"/>
      </c:dateAx>
      <c:valAx>
        <c:axId val="10371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0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21.34</c:v>
                </c:pt>
                <c:pt idx="1">
                  <c:v>15.91</c:v>
                </c:pt>
                <c:pt idx="2">
                  <c:v>19.41</c:v>
                </c:pt>
                <c:pt idx="3">
                  <c:v>21.68</c:v>
                </c:pt>
                <c:pt idx="4">
                  <c:v>19.809999999999999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41312"/>
        <c:axId val="10375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41312"/>
        <c:axId val="103755776"/>
      </c:lineChart>
      <c:dateAx>
        <c:axId val="10374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55776"/>
        <c:crosses val="autoZero"/>
        <c:auto val="1"/>
        <c:lblOffset val="100"/>
        <c:baseTimeUnit val="years"/>
      </c:dateAx>
      <c:valAx>
        <c:axId val="10375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4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546.87</c:v>
                </c:pt>
                <c:pt idx="1">
                  <c:v>736.25</c:v>
                </c:pt>
                <c:pt idx="2">
                  <c:v>618.05999999999995</c:v>
                </c:pt>
                <c:pt idx="3">
                  <c:v>591.16</c:v>
                </c:pt>
                <c:pt idx="4">
                  <c:v>639.55999999999995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63328"/>
        <c:axId val="10378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63328"/>
        <c:axId val="103785984"/>
      </c:lineChart>
      <c:dateAx>
        <c:axId val="10376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85984"/>
        <c:crosses val="autoZero"/>
        <c:auto val="1"/>
        <c:lblOffset val="100"/>
        <c:baseTimeUnit val="years"/>
      </c:dateAx>
      <c:valAx>
        <c:axId val="10378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6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大和町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27751</v>
      </c>
      <c r="AM8" s="64"/>
      <c r="AN8" s="64"/>
      <c r="AO8" s="64"/>
      <c r="AP8" s="64"/>
      <c r="AQ8" s="64"/>
      <c r="AR8" s="64"/>
      <c r="AS8" s="64"/>
      <c r="AT8" s="63">
        <f>データ!S6</f>
        <v>225.49</v>
      </c>
      <c r="AU8" s="63"/>
      <c r="AV8" s="63"/>
      <c r="AW8" s="63"/>
      <c r="AX8" s="63"/>
      <c r="AY8" s="63"/>
      <c r="AZ8" s="63"/>
      <c r="BA8" s="63"/>
      <c r="BB8" s="63">
        <f>データ!T6</f>
        <v>123.07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3.41</v>
      </c>
      <c r="Q10" s="63"/>
      <c r="R10" s="63"/>
      <c r="S10" s="63"/>
      <c r="T10" s="63"/>
      <c r="U10" s="63"/>
      <c r="V10" s="63"/>
      <c r="W10" s="63">
        <f>データ!P6</f>
        <v>80.290000000000006</v>
      </c>
      <c r="X10" s="63"/>
      <c r="Y10" s="63"/>
      <c r="Z10" s="63"/>
      <c r="AA10" s="63"/>
      <c r="AB10" s="63"/>
      <c r="AC10" s="63"/>
      <c r="AD10" s="64">
        <f>データ!Q6</f>
        <v>2214</v>
      </c>
      <c r="AE10" s="64"/>
      <c r="AF10" s="64"/>
      <c r="AG10" s="64"/>
      <c r="AH10" s="64"/>
      <c r="AI10" s="64"/>
      <c r="AJ10" s="64"/>
      <c r="AK10" s="2"/>
      <c r="AL10" s="64">
        <f>データ!U6</f>
        <v>952</v>
      </c>
      <c r="AM10" s="64"/>
      <c r="AN10" s="64"/>
      <c r="AO10" s="64"/>
      <c r="AP10" s="64"/>
      <c r="AQ10" s="64"/>
      <c r="AR10" s="64"/>
      <c r="AS10" s="64"/>
      <c r="AT10" s="63">
        <f>データ!V6</f>
        <v>1.65</v>
      </c>
      <c r="AU10" s="63"/>
      <c r="AV10" s="63"/>
      <c r="AW10" s="63"/>
      <c r="AX10" s="63"/>
      <c r="AY10" s="63"/>
      <c r="AZ10" s="63"/>
      <c r="BA10" s="63"/>
      <c r="BB10" s="63">
        <f>データ!W6</f>
        <v>576.97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44211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宮城県　大和町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3.41</v>
      </c>
      <c r="P6" s="32">
        <f t="shared" si="3"/>
        <v>80.290000000000006</v>
      </c>
      <c r="Q6" s="32">
        <f t="shared" si="3"/>
        <v>2214</v>
      </c>
      <c r="R6" s="32">
        <f t="shared" si="3"/>
        <v>27751</v>
      </c>
      <c r="S6" s="32">
        <f t="shared" si="3"/>
        <v>225.49</v>
      </c>
      <c r="T6" s="32">
        <f t="shared" si="3"/>
        <v>123.07</v>
      </c>
      <c r="U6" s="32">
        <f t="shared" si="3"/>
        <v>952</v>
      </c>
      <c r="V6" s="32">
        <f t="shared" si="3"/>
        <v>1.65</v>
      </c>
      <c r="W6" s="32">
        <f t="shared" si="3"/>
        <v>576.97</v>
      </c>
      <c r="X6" s="33">
        <f>IF(X7="",NA(),X7)</f>
        <v>97.65</v>
      </c>
      <c r="Y6" s="33">
        <f t="shared" ref="Y6:AG6" si="4">IF(Y7="",NA(),Y7)</f>
        <v>113.11</v>
      </c>
      <c r="Z6" s="33">
        <f t="shared" si="4"/>
        <v>87.79</v>
      </c>
      <c r="AA6" s="33">
        <f t="shared" si="4"/>
        <v>96</v>
      </c>
      <c r="AB6" s="33">
        <f t="shared" si="4"/>
        <v>95.17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7779.83</v>
      </c>
      <c r="BF6" s="33">
        <f t="shared" ref="BF6:BN6" si="7">IF(BF7="",NA(),BF7)</f>
        <v>7276.64</v>
      </c>
      <c r="BG6" s="33">
        <f t="shared" si="7"/>
        <v>6530.45</v>
      </c>
      <c r="BH6" s="33">
        <f t="shared" si="7"/>
        <v>3657.83</v>
      </c>
      <c r="BI6" s="33">
        <f t="shared" si="7"/>
        <v>4587.07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21.34</v>
      </c>
      <c r="BQ6" s="33">
        <f t="shared" ref="BQ6:BY6" si="8">IF(BQ7="",NA(),BQ7)</f>
        <v>15.91</v>
      </c>
      <c r="BR6" s="33">
        <f t="shared" si="8"/>
        <v>19.41</v>
      </c>
      <c r="BS6" s="33">
        <f t="shared" si="8"/>
        <v>21.68</v>
      </c>
      <c r="BT6" s="33">
        <f t="shared" si="8"/>
        <v>19.809999999999999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546.87</v>
      </c>
      <c r="CB6" s="33">
        <f t="shared" ref="CB6:CJ6" si="9">IF(CB7="",NA(),CB7)</f>
        <v>736.25</v>
      </c>
      <c r="CC6" s="33">
        <f t="shared" si="9"/>
        <v>618.05999999999995</v>
      </c>
      <c r="CD6" s="33">
        <f t="shared" si="9"/>
        <v>591.16</v>
      </c>
      <c r="CE6" s="33">
        <f t="shared" si="9"/>
        <v>639.55999999999995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62.11</v>
      </c>
      <c r="CM6" s="33">
        <f t="shared" ref="CM6:CU6" si="10">IF(CM7="",NA(),CM7)</f>
        <v>62.11</v>
      </c>
      <c r="CN6" s="33">
        <f t="shared" si="10"/>
        <v>66.38</v>
      </c>
      <c r="CO6" s="33">
        <f t="shared" si="10"/>
        <v>66.67</v>
      </c>
      <c r="CP6" s="33">
        <f t="shared" si="10"/>
        <v>68.66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79.92</v>
      </c>
      <c r="CX6" s="33">
        <f t="shared" ref="CX6:DF6" si="11">IF(CX7="",NA(),CX7)</f>
        <v>79.75</v>
      </c>
      <c r="CY6" s="33">
        <f t="shared" si="11"/>
        <v>81.48</v>
      </c>
      <c r="CZ6" s="33">
        <f t="shared" si="11"/>
        <v>81.489999999999995</v>
      </c>
      <c r="DA6" s="33">
        <f t="shared" si="11"/>
        <v>81.72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44211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3.41</v>
      </c>
      <c r="P7" s="36">
        <v>80.290000000000006</v>
      </c>
      <c r="Q7" s="36">
        <v>2214</v>
      </c>
      <c r="R7" s="36">
        <v>27751</v>
      </c>
      <c r="S7" s="36">
        <v>225.49</v>
      </c>
      <c r="T7" s="36">
        <v>123.07</v>
      </c>
      <c r="U7" s="36">
        <v>952</v>
      </c>
      <c r="V7" s="36">
        <v>1.65</v>
      </c>
      <c r="W7" s="36">
        <v>576.97</v>
      </c>
      <c r="X7" s="36">
        <v>97.65</v>
      </c>
      <c r="Y7" s="36">
        <v>113.11</v>
      </c>
      <c r="Z7" s="36">
        <v>87.79</v>
      </c>
      <c r="AA7" s="36">
        <v>96</v>
      </c>
      <c r="AB7" s="36">
        <v>95.17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7779.83</v>
      </c>
      <c r="BF7" s="36">
        <v>7276.64</v>
      </c>
      <c r="BG7" s="36">
        <v>6530.45</v>
      </c>
      <c r="BH7" s="36">
        <v>3657.83</v>
      </c>
      <c r="BI7" s="36">
        <v>4587.07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21.34</v>
      </c>
      <c r="BQ7" s="36">
        <v>15.91</v>
      </c>
      <c r="BR7" s="36">
        <v>19.41</v>
      </c>
      <c r="BS7" s="36">
        <v>21.68</v>
      </c>
      <c r="BT7" s="36">
        <v>19.809999999999999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546.87</v>
      </c>
      <c r="CB7" s="36">
        <v>736.25</v>
      </c>
      <c r="CC7" s="36">
        <v>618.05999999999995</v>
      </c>
      <c r="CD7" s="36">
        <v>591.16</v>
      </c>
      <c r="CE7" s="36">
        <v>639.55999999999995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62.11</v>
      </c>
      <c r="CM7" s="36">
        <v>62.11</v>
      </c>
      <c r="CN7" s="36">
        <v>66.38</v>
      </c>
      <c r="CO7" s="36">
        <v>66.67</v>
      </c>
      <c r="CP7" s="36">
        <v>68.66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79.92</v>
      </c>
      <c r="CX7" s="36">
        <v>79.75</v>
      </c>
      <c r="CY7" s="36">
        <v>81.48</v>
      </c>
      <c r="CZ7" s="36">
        <v>81.489999999999995</v>
      </c>
      <c r="DA7" s="36">
        <v>81.72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temp</cp:lastModifiedBy>
  <cp:lastPrinted>2016-02-16T09:25:55Z</cp:lastPrinted>
  <dcterms:created xsi:type="dcterms:W3CDTF">2016-02-03T09:09:16Z</dcterms:created>
  <dcterms:modified xsi:type="dcterms:W3CDTF">2016-02-24T09:13:23Z</dcterms:modified>
  <cp:category/>
</cp:coreProperties>
</file>