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<sst xmlns="http://schemas.openxmlformats.org/spreadsheetml/2006/main" count="221" uniqueCount="111">
  <si>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</si>
  <si>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</si>
  <si>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</si>
  <si>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</si>
  <si>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</si>
  <si>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</si>
  <si>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</si>
  <si>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</si>
  <si>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</si>
  <si>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</si>
  <si>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</si>
  <si>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</si>
  <si>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</si>
  <si>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</si>
  <si>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</si>
  <si>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</si>
  <si>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</si>
  <si>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</si>
  <si>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</si>
  <si>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</si>
  <si>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</si>
  <si>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</si>
  <si>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</si>
  <si>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</si>
  <si>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</si>
  <si>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</si>
  <si>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</si>
  <si>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</si>
  <si>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</si>
  <si>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</si>
  <si>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</si>
  <si>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</si>
  <si>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</si>
  <si>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</si>
  <si>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</si>
  <si>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</si>
  <si>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</si>
  <si>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</si>
  <si>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</si>
  <si>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</si>
  <si>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</si>
  <si>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</si>
  <si>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</si>
  <si>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</si>
  <si>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</si>
  <si>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</si>
  <si>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</si>
  <si>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</si>
  <si>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</si>
  <si>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</si>
  <si>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</si>
  <si>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</si>
  <si>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</si>
  <si>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</si>
  <si>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</si>
  <si>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</si>
  <si>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</si>
  <si>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</si>
  <si>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</si>
  <si>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</si>
  <si>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</si>
  <si>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</si>
  <si>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</si>
  <si>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</si>
  <si>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</si>
  <si>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</si>
  <si>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</si>
  <si>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</si>
  <si>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</si>
  <si>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</si>
  <si>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</si>
  <si>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</si>
  <si>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</si>
  <si>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</si>
  <si>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</si>
  <si>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</si>
  <si>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</si>
  <si>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</si>
  <si>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</si>
  <si>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</si>
  <si>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</si>
  <si>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</si>
  <si>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</si>
  <si>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</si>
  <si>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</si>
  <si>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</si>
  <si>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</si>
  <si>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</si>
  <si>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</si>
  <si>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</si>
  <si>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</si>
  <si>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</si>
  <si>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</si>
  <si>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</si>
  <si>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</si>
  <si>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</si>
  <si>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松島町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</si>
  <si>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</si>
  <si>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</si>
  <si>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</si>
  <si>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</si>
  <si>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</si>
  <si>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</si>
  <si>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</si>
  <si>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</si>
  <si>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</si>
  <si>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</si>
  <si>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</si>
  <si>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H25年度については繰上償還を行ったことから比率が低下しているが、例年70％台を推移している。収益的支出に対しては、使用料等の収益によって賄えているが、地方債償還金までは賄えきれていないのが現状である。　　　　　　　　　　　　　　　　　　　　　　企業債残高対事業規模比率について、類似団体の平均と比較すると大きく上回っており、投資規模が適切か検討する必要がある。　　　　　　　　　　　　経費回収率について、近年は類似団体の平均を上回るようになってきたが、100%には届いておらず、汚水の地方債償還金の財源確保が懸念となっている。　　　　　　　　　　　　　　　　　　　　　　　　　　　　　　　　　　　　　　　　　　　　　　　　　　　　　　　　　　　　　　　　　　汚水処理原価について、類似団体と比較して若干下回っており、概ね適切な数値といえる。　　　　　　　　　　　　　　　　　　　　　　　　　　　施設利用率について、50%台前後で推移している。これは管渠未整備の地域があることや、大雨等の天候によって処理量に大きな変動があるためと考えられる。　　　　　　　　　　　　　　　　　　　　　　　　　　　　　　　　　　　　　　　　　　　　　　　　　　　　　　　　　　　　　　　　水洗化率について、近年では95%以上となっており、処理区域内については概ね水洗化は進んでいると考えられる。　　　　　　　　　</t>
    <rPh sb="0" eb="3">
      <t>シュウエキテキ</t>
    </rPh>
    <rPh sb="3" eb="5">
      <t>シュウシ</t>
    </rPh>
    <rPh sb="5" eb="7">
      <t>ヒリツ</t>
    </rPh>
    <rPh sb="37" eb="39">
      <t>テイカ</t>
    </rPh>
    <rPh sb="45" eb="47">
      <t>レイネン</t>
    </rPh>
    <rPh sb="50" eb="51">
      <t>ダイ</t>
    </rPh>
    <rPh sb="52" eb="54">
      <t>スイイ</t>
    </rPh>
    <rPh sb="59" eb="62">
      <t>シュウエキテキ</t>
    </rPh>
    <rPh sb="62" eb="64">
      <t>シシュツ</t>
    </rPh>
    <rPh sb="65" eb="66">
      <t>タイ</t>
    </rPh>
    <rPh sb="70" eb="73">
      <t>シヨウリョウ</t>
    </rPh>
    <rPh sb="73" eb="74">
      <t>トウ</t>
    </rPh>
    <rPh sb="75" eb="77">
      <t>シュウエキ</t>
    </rPh>
    <rPh sb="81" eb="82">
      <t>マカナ</t>
    </rPh>
    <rPh sb="88" eb="91">
      <t>チホウサイ</t>
    </rPh>
    <rPh sb="91" eb="94">
      <t>ショウカンキン</t>
    </rPh>
    <rPh sb="97" eb="98">
      <t>マカナ</t>
    </rPh>
    <rPh sb="107" eb="109">
      <t>ゲンジョウ</t>
    </rPh>
    <rPh sb="135" eb="138">
      <t>キギョウサイ</t>
    </rPh>
    <rPh sb="138" eb="140">
      <t>ザンダカ</t>
    </rPh>
    <rPh sb="140" eb="141">
      <t>タイ</t>
    </rPh>
    <rPh sb="141" eb="143">
      <t>ジギョウ</t>
    </rPh>
    <rPh sb="143" eb="145">
      <t>キボ</t>
    </rPh>
    <rPh sb="145" eb="147">
      <t>ヒリツ</t>
    </rPh>
    <rPh sb="152" eb="154">
      <t>ルイジ</t>
    </rPh>
    <rPh sb="154" eb="156">
      <t>ダンタイ</t>
    </rPh>
    <rPh sb="157" eb="159">
      <t>ヘイキン</t>
    </rPh>
    <rPh sb="160" eb="162">
      <t>ヒカク</t>
    </rPh>
    <rPh sb="165" eb="166">
      <t>オオ</t>
    </rPh>
    <rPh sb="168" eb="170">
      <t>ウワマワ</t>
    </rPh>
    <rPh sb="175" eb="177">
      <t>トウシ</t>
    </rPh>
    <rPh sb="177" eb="179">
      <t>キボ</t>
    </rPh>
    <rPh sb="180" eb="182">
      <t>テキセツ</t>
    </rPh>
    <rPh sb="183" eb="185">
      <t>ケントウ</t>
    </rPh>
    <rPh sb="187" eb="189">
      <t>ヒツヨウ</t>
    </rPh>
    <rPh sb="205" eb="207">
      <t>ケイヒ</t>
    </rPh>
    <rPh sb="207" eb="210">
      <t>カイシュウリツ</t>
    </rPh>
    <rPh sb="215" eb="217">
      <t>キンネン</t>
    </rPh>
    <rPh sb="218" eb="220">
      <t>ルイジ</t>
    </rPh>
    <rPh sb="220" eb="222">
      <t>ダンタイ</t>
    </rPh>
    <rPh sb="223" eb="225">
      <t>ヘイキン</t>
    </rPh>
    <rPh sb="226" eb="228">
      <t>ウワマワ</t>
    </rPh>
    <rPh sb="245" eb="246">
      <t>トド</t>
    </rPh>
    <rPh sb="252" eb="254">
      <t>オスイ</t>
    </rPh>
    <rPh sb="255" eb="258">
      <t>チホウサイ</t>
    </rPh>
    <rPh sb="258" eb="261">
      <t>ショウカンキン</t>
    </rPh>
    <rPh sb="262" eb="264">
      <t>ザイゲン</t>
    </rPh>
    <rPh sb="264" eb="266">
      <t>カクホ</t>
    </rPh>
    <rPh sb="267" eb="269">
      <t>ケネン</t>
    </rPh>
    <rPh sb="342" eb="344">
      <t>オスイ</t>
    </rPh>
    <rPh sb="344" eb="346">
      <t>ショリ</t>
    </rPh>
    <rPh sb="346" eb="348">
      <t>ゲンカ</t>
    </rPh>
    <rPh sb="353" eb="355">
      <t>ルイジ</t>
    </rPh>
    <rPh sb="355" eb="357">
      <t>ダンタイ</t>
    </rPh>
    <rPh sb="358" eb="360">
      <t>ヒカク</t>
    </rPh>
    <rPh sb="362" eb="364">
      <t>ジャッカン</t>
    </rPh>
    <rPh sb="364" eb="366">
      <t>シタマワ</t>
    </rPh>
    <rPh sb="371" eb="372">
      <t>オオム</t>
    </rPh>
    <rPh sb="373" eb="375">
      <t>テキセツ</t>
    </rPh>
    <rPh sb="376" eb="378">
      <t>スウチ</t>
    </rPh>
    <rPh sb="410" eb="412">
      <t>シセツ</t>
    </rPh>
    <rPh sb="412" eb="415">
      <t>リヨウリツ</t>
    </rPh>
    <rPh sb="423" eb="424">
      <t>ダイ</t>
    </rPh>
    <rPh sb="424" eb="426">
      <t>ゼンゴ</t>
    </rPh>
    <rPh sb="427" eb="429">
      <t>スイイ</t>
    </rPh>
    <rPh sb="437" eb="439">
      <t>カンキョ</t>
    </rPh>
    <rPh sb="439" eb="442">
      <t>ミセイビ</t>
    </rPh>
    <rPh sb="443" eb="445">
      <t>チイキ</t>
    </rPh>
    <rPh sb="452" eb="454">
      <t>オオアメ</t>
    </rPh>
    <rPh sb="454" eb="455">
      <t>トウ</t>
    </rPh>
    <rPh sb="456" eb="458">
      <t>テンコウ</t>
    </rPh>
    <rPh sb="462" eb="465">
      <t>ショリリョウ</t>
    </rPh>
    <rPh sb="466" eb="467">
      <t>オオ</t>
    </rPh>
    <rPh sb="469" eb="471">
      <t>ヘンドウ</t>
    </rPh>
    <rPh sb="477" eb="478">
      <t>カンガ</t>
    </rPh>
    <rPh sb="547" eb="550">
      <t>スイセンカ</t>
    </rPh>
    <rPh sb="550" eb="551">
      <t>リツ</t>
    </rPh>
    <rPh sb="556" eb="558">
      <t>キンネン</t>
    </rPh>
    <rPh sb="563" eb="565">
      <t>イジョウ</t>
    </rPh>
    <rPh sb="572" eb="574">
      <t>ショリ</t>
    </rPh>
    <rPh sb="574" eb="577">
      <t>クイキナイ</t>
    </rPh>
    <rPh sb="582" eb="583">
      <t>オオム</t>
    </rPh>
    <rPh sb="584" eb="587">
      <t>スイセンカ</t>
    </rPh>
    <rPh sb="588" eb="589">
      <t>スス</t>
    </rPh>
    <rPh sb="594" eb="595">
      <t>カンガ</t>
    </rPh>
    <phoneticPr fontId="4"/>
  </si>
  <si>
    <t>管渠改善率について、本町では平成３年より供用を開始しており管渠の耐用年数に達していないため、管渠の更新等は行っていない。しかし、今後更新時期を迎えるにあたって、適切な更新時期や投資規模を検討していく必要があると考えている。</t>
    <rPh sb="0" eb="2">
      <t>カンキョ</t>
    </rPh>
    <rPh sb="2" eb="5">
      <t>カイゼンリツ</t>
    </rPh>
    <rPh sb="10" eb="12">
      <t>ホンチョウ</t>
    </rPh>
    <rPh sb="14" eb="16">
      <t>ヘイセイ</t>
    </rPh>
    <rPh sb="17" eb="18">
      <t>ネン</t>
    </rPh>
    <rPh sb="20" eb="22">
      <t>キョウヨウ</t>
    </rPh>
    <rPh sb="23" eb="25">
      <t>カイシ</t>
    </rPh>
    <rPh sb="29" eb="31">
      <t>カンキョ</t>
    </rPh>
    <rPh sb="32" eb="34">
      <t>タイヨウ</t>
    </rPh>
    <rPh sb="34" eb="36">
      <t>ネンスウ</t>
    </rPh>
    <rPh sb="37" eb="38">
      <t>タッ</t>
    </rPh>
    <rPh sb="46" eb="48">
      <t>カンキョ</t>
    </rPh>
    <rPh sb="49" eb="51">
      <t>コウシン</t>
    </rPh>
    <rPh sb="51" eb="52">
      <t>トウ</t>
    </rPh>
    <rPh sb="53" eb="54">
      <t>オコナ</t>
    </rPh>
    <rPh sb="64" eb="66">
      <t>コンゴ</t>
    </rPh>
    <rPh sb="66" eb="68">
      <t>コウシン</t>
    </rPh>
    <rPh sb="68" eb="70">
      <t>ジキ</t>
    </rPh>
    <rPh sb="71" eb="72">
      <t>ムカ</t>
    </rPh>
    <rPh sb="80" eb="82">
      <t>テキセツ</t>
    </rPh>
    <rPh sb="83" eb="85">
      <t>コウシン</t>
    </rPh>
    <rPh sb="85" eb="87">
      <t>ジキ</t>
    </rPh>
    <rPh sb="88" eb="90">
      <t>トウシ</t>
    </rPh>
    <rPh sb="90" eb="92">
      <t>キボ</t>
    </rPh>
    <rPh sb="93" eb="95">
      <t>ケントウ</t>
    </rPh>
    <rPh sb="99" eb="101">
      <t>ヒツヨウ</t>
    </rPh>
    <rPh sb="105" eb="106">
      <t>カンガ</t>
    </rPh>
    <phoneticPr fontId="4"/>
  </si>
  <si>
    <t>経営の健全性、効率性について、地方債償還金の財源確保が課題となっている。また本町は単独での終末処理場を有しており、今後も経常的な維持管理費や更新等の施設投資が発生することからも、今後の投資規模や投資時期を慎重に検討する必要がある。</t>
    <rPh sb="0" eb="2">
      <t>ケイエイ</t>
    </rPh>
    <rPh sb="3" eb="6">
      <t>ケンゼンセイ</t>
    </rPh>
    <rPh sb="7" eb="10">
      <t>コウリツセイ</t>
    </rPh>
    <rPh sb="15" eb="18">
      <t>チホウサイ</t>
    </rPh>
    <rPh sb="18" eb="21">
      <t>ショウカンキン</t>
    </rPh>
    <rPh sb="22" eb="24">
      <t>ザイゲン</t>
    </rPh>
    <rPh sb="24" eb="26">
      <t>カクホ</t>
    </rPh>
    <rPh sb="27" eb="29">
      <t>カダイ</t>
    </rPh>
    <rPh sb="38" eb="40">
      <t>ホンチョウ</t>
    </rPh>
    <rPh sb="41" eb="43">
      <t>タンドク</t>
    </rPh>
    <rPh sb="45" eb="47">
      <t>シュウマツ</t>
    </rPh>
    <rPh sb="47" eb="50">
      <t>ショリジョウ</t>
    </rPh>
    <rPh sb="51" eb="52">
      <t>ユウ</t>
    </rPh>
    <rPh sb="57" eb="59">
      <t>コンゴ</t>
    </rPh>
    <rPh sb="60" eb="63">
      <t>ケイジョウテキ</t>
    </rPh>
    <rPh sb="64" eb="66">
      <t>イジ</t>
    </rPh>
    <rPh sb="66" eb="69">
      <t>カンリヒ</t>
    </rPh>
    <rPh sb="70" eb="72">
      <t>コウシン</t>
    </rPh>
    <rPh sb="72" eb="73">
      <t>トウ</t>
    </rPh>
    <rPh sb="74" eb="76">
      <t>シセツ</t>
    </rPh>
    <rPh sb="76" eb="78">
      <t>トウシ</t>
    </rPh>
    <rPh sb="79" eb="81">
      <t>ハッセイ</t>
    </rPh>
    <rPh sb="89" eb="91">
      <t>コンゴ</t>
    </rPh>
    <rPh sb="92" eb="94">
      <t>トウシ</t>
    </rPh>
    <rPh sb="94" eb="96">
      <t>キボ</t>
    </rPh>
    <rPh sb="97" eb="99">
      <t>トウシ</t>
    </rPh>
    <rPh sb="99" eb="101">
      <t>ジキ</t>
    </rPh>
    <rPh sb="102" eb="104">
      <t>シンチョウ</t>
    </rPh>
    <rPh sb="105" eb="107">
      <t>ケントウ</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</si>
</sst>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84192"/>
        <c:axId val="105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5384192"/>
        <c:axId val="105398656"/>
      </c:lineChart>
      <c:dateAx>
        <c:axId val="105384192"/>
        <c:scaling>
          <c:orientation val="minMax"/>
        </c:scaling>
        <c:delete val="1"/>
        <c:axPos val="b"/>
        <c:numFmt formatCode="ge" sourceLinked="1"/>
        <c:majorTickMark val="none"/>
        <c:minorTickMark val="none"/>
        <c:tickLblPos val="none"/>
        <c:crossAx val="105398656"/>
        <c:crosses val="autoZero"/>
        <c:auto val="1"/>
        <c:lblOffset val="100"/>
        <c:baseTimeUnit val="years"/>
      </c:dateAx>
      <c:valAx>
        <c:axId val="10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47.74</c:v>
                </c:pt>
                <c:pt idx="1">
                  <c:v>54.99</c:v>
                </c:pt>
                <c:pt idx="2">
                  <c:v>59.08</c:v>
                </c:pt>
                <c:pt idx="3">
                  <c:v>51.34</c:v>
                </c:pt>
                <c:pt idx="4">
                  <c:v>47.5</c:v>
                </c:pt>
              </c:numCache>
            </c:numRef>
          </c:val>
        </c:ser>
        <c:dLbls>
          <c:showLegendKey val="0"/>
          <c:showVal val="0"/>
          <c:showCatName val="0"/>
          <c:showSerName val="0"/>
          <c:showPercent val="0"/>
          <c:showBubbleSize val="0"/>
        </c:dLbls>
        <c:gapWidth val="150"/>
        <c:axId val="119937664"/>
        <c:axId val="1199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19937664"/>
        <c:axId val="119939840"/>
      </c:lineChart>
      <c:dateAx>
        <c:axId val="119937664"/>
        <c:scaling>
          <c:orientation val="minMax"/>
        </c:scaling>
        <c:delete val="1"/>
        <c:axPos val="b"/>
        <c:numFmt formatCode="ge" sourceLinked="1"/>
        <c:majorTickMark val="none"/>
        <c:minorTickMark val="none"/>
        <c:tickLblPos val="none"/>
        <c:crossAx val="119939840"/>
        <c:crosses val="autoZero"/>
        <c:auto val="1"/>
        <c:lblOffset val="100"/>
        <c:baseTimeUnit val="years"/>
      </c:dateAx>
      <c:valAx>
        <c:axId val="1199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91.59</c:v>
                </c:pt>
                <c:pt idx="1">
                  <c:v>92.57</c:v>
                </c:pt>
                <c:pt idx="2">
                  <c:v>96.03</c:v>
                </c:pt>
                <c:pt idx="3">
                  <c:v>99.43</c:v>
                </c:pt>
                <c:pt idx="4">
                  <c:v>98.7</c:v>
                </c:pt>
              </c:numCache>
            </c:numRef>
          </c:val>
        </c:ser>
        <c:dLbls>
          <c:showLegendKey val="0"/>
          <c:showVal val="0"/>
          <c:showCatName val="0"/>
          <c:showSerName val="0"/>
          <c:showPercent val="0"/>
          <c:showBubbleSize val="0"/>
        </c:dLbls>
        <c:gapWidth val="150"/>
        <c:axId val="119978240"/>
        <c:axId val="119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19978240"/>
        <c:axId val="119984512"/>
      </c:lineChart>
      <c:dateAx>
        <c:axId val="119978240"/>
        <c:scaling>
          <c:orientation val="minMax"/>
        </c:scaling>
        <c:delete val="1"/>
        <c:axPos val="b"/>
        <c:numFmt formatCode="ge" sourceLinked="1"/>
        <c:majorTickMark val="none"/>
        <c:minorTickMark val="none"/>
        <c:tickLblPos val="none"/>
        <c:crossAx val="119984512"/>
        <c:crosses val="autoZero"/>
        <c:auto val="1"/>
        <c:lblOffset val="100"/>
        <c:baseTimeUnit val="years"/>
      </c:dateAx>
      <c:valAx>
        <c:axId val="119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72.19</c:v>
                </c:pt>
                <c:pt idx="1">
                  <c:v>74.319999999999993</c:v>
                </c:pt>
                <c:pt idx="2">
                  <c:v>79.349999999999994</c:v>
                </c:pt>
                <c:pt idx="3">
                  <c:v>52.84</c:v>
                </c:pt>
                <c:pt idx="4">
                  <c:v>73.58</c:v>
                </c:pt>
              </c:numCache>
            </c:numRef>
          </c:val>
        </c:ser>
        <c:dLbls>
          <c:showLegendKey val="0"/>
          <c:showVal val="0"/>
          <c:showCatName val="0"/>
          <c:showSerName val="0"/>
          <c:showPercent val="0"/>
          <c:showBubbleSize val="0"/>
        </c:dLbls>
        <c:gapWidth val="150"/>
        <c:axId val="105424768"/>
        <c:axId val="105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24768"/>
        <c:axId val="105426944"/>
      </c:lineChart>
      <c:dateAx>
        <c:axId val="105424768"/>
        <c:scaling>
          <c:orientation val="minMax"/>
        </c:scaling>
        <c:delete val="1"/>
        <c:axPos val="b"/>
        <c:numFmt formatCode="ge" sourceLinked="1"/>
        <c:majorTickMark val="none"/>
        <c:minorTickMark val="none"/>
        <c:tickLblPos val="none"/>
        <c:crossAx val="105426944"/>
        <c:crosses val="autoZero"/>
        <c:auto val="1"/>
        <c:lblOffset val="100"/>
        <c:baseTimeUnit val="years"/>
      </c:dateAx>
      <c:valAx>
        <c:axId val="105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44864"/>
        <c:axId val="1054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44864"/>
        <c:axId val="105446784"/>
      </c:lineChart>
      <c:dateAx>
        <c:axId val="105444864"/>
        <c:scaling>
          <c:orientation val="minMax"/>
        </c:scaling>
        <c:delete val="1"/>
        <c:axPos val="b"/>
        <c:numFmt formatCode="ge" sourceLinked="1"/>
        <c:majorTickMark val="none"/>
        <c:minorTickMark val="none"/>
        <c:tickLblPos val="none"/>
        <c:crossAx val="105446784"/>
        <c:crosses val="autoZero"/>
        <c:auto val="1"/>
        <c:lblOffset val="100"/>
        <c:baseTimeUnit val="years"/>
      </c:dateAx>
      <c:valAx>
        <c:axId val="1054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17632"/>
        <c:axId val="1193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17632"/>
        <c:axId val="119319552"/>
      </c:lineChart>
      <c:dateAx>
        <c:axId val="119317632"/>
        <c:scaling>
          <c:orientation val="minMax"/>
        </c:scaling>
        <c:delete val="1"/>
        <c:axPos val="b"/>
        <c:numFmt formatCode="ge" sourceLinked="1"/>
        <c:majorTickMark val="none"/>
        <c:minorTickMark val="none"/>
        <c:tickLblPos val="none"/>
        <c:crossAx val="119319552"/>
        <c:crosses val="autoZero"/>
        <c:auto val="1"/>
        <c:lblOffset val="100"/>
        <c:baseTimeUnit val="years"/>
      </c:dateAx>
      <c:valAx>
        <c:axId val="1193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13376"/>
        <c:axId val="1194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13376"/>
        <c:axId val="119423744"/>
      </c:lineChart>
      <c:dateAx>
        <c:axId val="119413376"/>
        <c:scaling>
          <c:orientation val="minMax"/>
        </c:scaling>
        <c:delete val="1"/>
        <c:axPos val="b"/>
        <c:numFmt formatCode="ge" sourceLinked="1"/>
        <c:majorTickMark val="none"/>
        <c:minorTickMark val="none"/>
        <c:tickLblPos val="none"/>
        <c:crossAx val="119423744"/>
        <c:crosses val="autoZero"/>
        <c:auto val="1"/>
        <c:lblOffset val="100"/>
        <c:baseTimeUnit val="years"/>
      </c:dateAx>
      <c:valAx>
        <c:axId val="1194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46144"/>
        <c:axId val="119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46144"/>
        <c:axId val="119464704"/>
      </c:lineChart>
      <c:dateAx>
        <c:axId val="119446144"/>
        <c:scaling>
          <c:orientation val="minMax"/>
        </c:scaling>
        <c:delete val="1"/>
        <c:axPos val="b"/>
        <c:numFmt formatCode="ge" sourceLinked="1"/>
        <c:majorTickMark val="none"/>
        <c:minorTickMark val="none"/>
        <c:tickLblPos val="none"/>
        <c:crossAx val="119464704"/>
        <c:crosses val="autoZero"/>
        <c:auto val="1"/>
        <c:lblOffset val="100"/>
        <c:baseTimeUnit val="years"/>
      </c:dateAx>
      <c:valAx>
        <c:axId val="119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2056.27</c:v>
                </c:pt>
                <c:pt idx="1">
                  <c:v>2312.59</c:v>
                </c:pt>
                <c:pt idx="2">
                  <c:v>1826.41</c:v>
                </c:pt>
                <c:pt idx="3">
                  <c:v>1882.2</c:v>
                </c:pt>
                <c:pt idx="4">
                  <c:v>1644.73</c:v>
                </c:pt>
              </c:numCache>
            </c:numRef>
          </c:val>
        </c:ser>
        <c:dLbls>
          <c:showLegendKey val="0"/>
          <c:showVal val="0"/>
          <c:showCatName val="0"/>
          <c:showSerName val="0"/>
          <c:showPercent val="0"/>
          <c:showBubbleSize val="0"/>
        </c:dLbls>
        <c:gapWidth val="150"/>
        <c:axId val="119494912"/>
        <c:axId val="1194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19494912"/>
        <c:axId val="119497088"/>
      </c:lineChart>
      <c:dateAx>
        <c:axId val="119494912"/>
        <c:scaling>
          <c:orientation val="minMax"/>
        </c:scaling>
        <c:delete val="1"/>
        <c:axPos val="b"/>
        <c:numFmt formatCode="ge" sourceLinked="1"/>
        <c:majorTickMark val="none"/>
        <c:minorTickMark val="none"/>
        <c:tickLblPos val="none"/>
        <c:crossAx val="119497088"/>
        <c:crosses val="autoZero"/>
        <c:auto val="1"/>
        <c:lblOffset val="100"/>
        <c:baseTimeUnit val="years"/>
      </c:dateAx>
      <c:valAx>
        <c:axId val="119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59.07</c:v>
                </c:pt>
                <c:pt idx="1">
                  <c:v>57.22</c:v>
                </c:pt>
                <c:pt idx="2">
                  <c:v>73.09</c:v>
                </c:pt>
                <c:pt idx="3">
                  <c:v>71.55</c:v>
                </c:pt>
                <c:pt idx="4">
                  <c:v>76.14</c:v>
                </c:pt>
              </c:numCache>
            </c:numRef>
          </c:val>
        </c:ser>
        <c:dLbls>
          <c:showLegendKey val="0"/>
          <c:showVal val="0"/>
          <c:showCatName val="0"/>
          <c:showSerName val="0"/>
          <c:showPercent val="0"/>
          <c:showBubbleSize val="0"/>
        </c:dLbls>
        <c:gapWidth val="150"/>
        <c:axId val="119537664"/>
        <c:axId val="1195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19537664"/>
        <c:axId val="119539584"/>
      </c:lineChart>
      <c:dateAx>
        <c:axId val="119537664"/>
        <c:scaling>
          <c:orientation val="minMax"/>
        </c:scaling>
        <c:delete val="1"/>
        <c:axPos val="b"/>
        <c:numFmt formatCode="ge" sourceLinked="1"/>
        <c:majorTickMark val="none"/>
        <c:minorTickMark val="none"/>
        <c:tickLblPos val="none"/>
        <c:crossAx val="119539584"/>
        <c:crosses val="autoZero"/>
        <c:auto val="1"/>
        <c:lblOffset val="100"/>
        <c:baseTimeUnit val="years"/>
      </c:dateAx>
      <c:valAx>
        <c:axId val="1195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258.39999999999998</c:v>
                </c:pt>
                <c:pt idx="1">
                  <c:v>279.37</c:v>
                </c:pt>
                <c:pt idx="2">
                  <c:v>212.21</c:v>
                </c:pt>
                <c:pt idx="3">
                  <c:v>217.61</c:v>
                </c:pt>
                <c:pt idx="4">
                  <c:v>210.18</c:v>
                </c:pt>
              </c:numCache>
            </c:numRef>
          </c:val>
        </c:ser>
        <c:dLbls>
          <c:showLegendKey val="0"/>
          <c:showVal val="0"/>
          <c:showCatName val="0"/>
          <c:showSerName val="0"/>
          <c:showPercent val="0"/>
          <c:showBubbleSize val="0"/>
        </c:dLbls>
        <c:gapWidth val="150"/>
        <c:axId val="119557120"/>
        <c:axId val="1195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19557120"/>
        <c:axId val="119579776"/>
      </c:lineChart>
      <c:dateAx>
        <c:axId val="119557120"/>
        <c:scaling>
          <c:orientation val="minMax"/>
        </c:scaling>
        <c:delete val="1"/>
        <c:axPos val="b"/>
        <c:numFmt formatCode="ge" sourceLinked="1"/>
        <c:majorTickMark val="none"/>
        <c:minorTickMark val="none"/>
        <c:tickLblPos val="none"/>
        <c:crossAx val="119579776"/>
        <c:crosses val="autoZero"/>
        <c:auto val="1"/>
        <c:lblOffset val="100"/>
        <c:baseTimeUnit val="years"/>
      </c:dateAx>
      <c:valAx>
        <c:axId val="1195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松島町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14939</v>
      </c>
      <c r="AM8" s="47"/>
      <c r="AN8" s="47"/>
      <c r="AO8" s="47"/>
      <c r="AP8" s="47"/>
      <c r="AQ8" s="47"/>
      <c r="AR8" s="47"/>
      <c r="AS8" s="47"/>
      <c r="AT8" s="43">
        <f>データ!S6</f>
        <v>53.56</v>
      </c>
      <c r="AU8" s="43"/>
      <c r="AV8" s="43"/>
      <c r="AW8" s="43"/>
      <c r="AX8" s="43"/>
      <c r="AY8" s="43"/>
      <c r="AZ8" s="43"/>
      <c r="BA8" s="43"/>
      <c r="BB8" s="43">
        <f>データ!T6</f>
        <v>278.92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67.44</v>
      </c>
      <c r="Q10" s="43"/>
      <c r="R10" s="43"/>
      <c r="S10" s="43"/>
      <c r="T10" s="43"/>
      <c r="U10" s="43"/>
      <c r="V10" s="43"/>
      <c r="W10" s="43">
        <f>データ!P6</f>
        <v>87.93</v>
      </c>
      <c r="X10" s="43"/>
      <c r="Y10" s="43"/>
      <c r="Z10" s="43"/>
      <c r="AA10" s="43"/>
      <c r="AB10" s="43"/>
      <c r="AC10" s="43"/>
      <c r="AD10" s="47">
        <f>データ!Q6</f>
        <v>3080</v>
      </c>
      <c r="AE10" s="47"/>
      <c r="AF10" s="47"/>
      <c r="AG10" s="47"/>
      <c r="AH10" s="47"/>
      <c r="AI10" s="47"/>
      <c r="AJ10" s="47"/>
      <c r="AK10" s="2"/>
      <c r="AL10" s="47">
        <f>データ!U6</f>
        <v>10060</v>
      </c>
      <c r="AM10" s="47"/>
      <c r="AN10" s="47"/>
      <c r="AO10" s="47"/>
      <c r="AP10" s="47"/>
      <c r="AQ10" s="47"/>
      <c r="AR10" s="47"/>
      <c r="AS10" s="47"/>
      <c r="AT10" s="43">
        <f>データ!V6</f>
        <v>2.65</v>
      </c>
      <c r="AU10" s="43"/>
      <c r="AV10" s="43"/>
      <c r="AW10" s="43"/>
      <c r="AX10" s="43"/>
      <c r="AY10" s="43"/>
      <c r="AZ10" s="43"/>
      <c r="BA10" s="43"/>
      <c r="BB10" s="43">
        <f>データ!W6</f>
        <v>3796.23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44016</v>
      </c>
      <c r="D6" s="31">
        <f t="shared" si="3"/>
        <v>47</v>
      </c>
      <c r="E6" s="31">
        <f t="shared" si="3"/>
        <v>17</v>
      </c>
      <c r="F6" s="31">
        <f t="shared" si="3"/>
        <v>1</v>
      </c>
      <c r="G6" s="31">
        <f t="shared" si="3"/>
        <v>0</v>
      </c>
      <c r="H6" s="31" t="str">
        <f t="shared" si="3"/>
        <v>宮城県　松島町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67.44</v>
      </c>
      <c r="P6" s="32">
        <f t="shared" si="3"/>
        <v>87.93</v>
      </c>
      <c r="Q6" s="32">
        <f t="shared" si="3"/>
        <v>3080</v>
      </c>
      <c r="R6" s="32">
        <f t="shared" si="3"/>
        <v>14939</v>
      </c>
      <c r="S6" s="32">
        <f t="shared" si="3"/>
        <v>53.56</v>
      </c>
      <c r="T6" s="32">
        <f t="shared" si="3"/>
        <v>278.92</v>
      </c>
      <c r="U6" s="32">
        <f t="shared" si="3"/>
        <v>10060</v>
      </c>
      <c r="V6" s="32">
        <f t="shared" si="3"/>
        <v>2.65</v>
      </c>
      <c r="W6" s="32">
        <f t="shared" si="3"/>
        <v>3796.23</v>
      </c>
      <c r="X6" s="33">
        <f>IF(X7="",NA(),X7)</f>
        <v>72.19</v>
      </c>
      <c r="Y6" s="33">
        <f t="shared" ref="Y6:AG6" si="4">IF(Y7="",NA(),Y7)</f>
        <v>74.319999999999993</v>
      </c>
      <c r="Z6" s="33">
        <f t="shared" si="4"/>
        <v>79.349999999999994</v>
      </c>
      <c r="AA6" s="33">
        <f t="shared" si="4"/>
        <v>52.84</v>
      </c>
      <c r="AB6" s="33">
        <f t="shared" si="4"/>
        <v>73.58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2056.27</v>
      </c>
      <c r="BF6" s="33">
        <f t="shared" ref="BF6:BN6" si="7">IF(BF7="",NA(),BF7)</f>
        <v>2312.59</v>
      </c>
      <c r="BG6" s="33">
        <f t="shared" si="7"/>
        <v>1826.41</v>
      </c>
      <c r="BH6" s="33">
        <f t="shared" si="7"/>
        <v>1882.2</v>
      </c>
      <c r="BI6" s="33">
        <f t="shared" si="7"/>
        <v>1644.73</v>
      </c>
      <c r="BJ6" s="33">
        <f t="shared" si="7"/>
        <v>1320.98</v>
      </c>
      <c r="BK6" s="33">
        <f t="shared" si="7"/>
        <v>1334.01</v>
      </c>
      <c r="BL6" s="33">
        <f t="shared" si="7"/>
        <v>1273.52</v>
      </c>
      <c r="BM6" s="33">
        <f t="shared" si="7"/>
        <v>1209.95</v>
      </c>
      <c r="BN6" s="33">
        <f t="shared" si="7"/>
        <v>1136.5</v>
      </c>
      <c r="BO6" s="32" t="str">
        <f>IF(BO7="","",IF(BO7="-","【-】","【"&amp;SUBSTITUTE(TEXT(BO7,"#,##0.00"),"-","△")&amp;"】"))</f>
        <v>【776.35】</v>
      </c>
      <c r="BP6" s="33">
        <f>IF(BP7="",NA(),BP7)</f>
        <v>59.07</v>
      </c>
      <c r="BQ6" s="33">
        <f t="shared" ref="BQ6:BY6" si="8">IF(BQ7="",NA(),BQ7)</f>
        <v>57.22</v>
      </c>
      <c r="BR6" s="33">
        <f t="shared" si="8"/>
        <v>73.09</v>
      </c>
      <c r="BS6" s="33">
        <f t="shared" si="8"/>
        <v>71.55</v>
      </c>
      <c r="BT6" s="33">
        <f t="shared" si="8"/>
        <v>76.14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258.39999999999998</v>
      </c>
      <c r="CB6" s="33">
        <f t="shared" ref="CB6:CJ6" si="9">IF(CB7="",NA(),CB7)</f>
        <v>279.37</v>
      </c>
      <c r="CC6" s="33">
        <f t="shared" si="9"/>
        <v>212.21</v>
      </c>
      <c r="CD6" s="33">
        <f t="shared" si="9"/>
        <v>217.61</v>
      </c>
      <c r="CE6" s="33">
        <f t="shared" si="9"/>
        <v>210.18</v>
      </c>
      <c r="CF6" s="33">
        <f t="shared" si="9"/>
        <v>222.94</v>
      </c>
      <c r="CG6" s="33">
        <f t="shared" si="9"/>
        <v>224.83</v>
      </c>
      <c r="CH6" s="33">
        <f t="shared" si="9"/>
        <v>224.94</v>
      </c>
      <c r="CI6" s="33">
        <f t="shared" si="9"/>
        <v>220.67</v>
      </c>
      <c r="CJ6" s="33">
        <f t="shared" si="9"/>
        <v>217.82</v>
      </c>
      <c r="CK6" s="32" t="str">
        <f>IF(CK7="","",IF(CK7="-","【-】","【"&amp;SUBSTITUTE(TEXT(CK7,"#,##0.00"),"-","△")&amp;"】"))</f>
        <v>【142.28】</v>
      </c>
      <c r="CL6" s="33">
        <f>IF(CL7="",NA(),CL7)</f>
        <v>47.74</v>
      </c>
      <c r="CM6" s="33">
        <f t="shared" ref="CM6:CU6" si="10">IF(CM7="",NA(),CM7)</f>
        <v>54.99</v>
      </c>
      <c r="CN6" s="33">
        <f t="shared" si="10"/>
        <v>59.08</v>
      </c>
      <c r="CO6" s="33">
        <f t="shared" si="10"/>
        <v>51.34</v>
      </c>
      <c r="CP6" s="33">
        <f t="shared" si="10"/>
        <v>47.5</v>
      </c>
      <c r="CQ6" s="33">
        <f t="shared" si="10"/>
        <v>53.07</v>
      </c>
      <c r="CR6" s="33">
        <f t="shared" si="10"/>
        <v>53.79</v>
      </c>
      <c r="CS6" s="33">
        <f t="shared" si="10"/>
        <v>55.41</v>
      </c>
      <c r="CT6" s="33">
        <f t="shared" si="10"/>
        <v>55.81</v>
      </c>
      <c r="CU6" s="33">
        <f t="shared" si="10"/>
        <v>54.44</v>
      </c>
      <c r="CV6" s="32" t="str">
        <f>IF(CV7="","",IF(CV7="-","【-】","【"&amp;SUBSTITUTE(TEXT(CV7,"#,##0.00"),"-","△")&amp;"】"))</f>
        <v>【60.35】</v>
      </c>
      <c r="CW6" s="33">
        <f>IF(CW7="",NA(),CW7)</f>
        <v>91.59</v>
      </c>
      <c r="CX6" s="33">
        <f t="shared" ref="CX6:DF6" si="11">IF(CX7="",NA(),CX7)</f>
        <v>92.57</v>
      </c>
      <c r="CY6" s="33">
        <f t="shared" si="11"/>
        <v>96.03</v>
      </c>
      <c r="CZ6" s="33">
        <f t="shared" si="11"/>
        <v>99.43</v>
      </c>
      <c r="DA6" s="33">
        <f t="shared" si="11"/>
        <v>98.7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44016</v>
      </c>
      <c r="D7" s="35">
        <v>47</v>
      </c>
      <c r="E7" s="35">
        <v>17</v>
      </c>
      <c r="F7" s="35">
        <v>1</v>
      </c>
      <c r="G7" s="35">
        <v>0</v>
      </c>
      <c r="H7" s="35" t="s">
        <v>96</v>
      </c>
      <c r="I7" s="35" t="s">
        <v>97</v>
      </c>
      <c r="J7" s="35" t="s">
        <v>98</v>
      </c>
      <c r="K7" s="35" t="s">
        <v>99</v>
      </c>
      <c r="L7" s="35" t="s">
        <v>100</v>
      </c>
      <c r="M7" s="36" t="s">
        <v>101</v>
      </c>
      <c r="N7" s="36" t="s">
        <v>102</v>
      </c>
      <c r="O7" s="36">
        <v>67.44</v>
      </c>
      <c r="P7" s="36">
        <v>87.93</v>
      </c>
      <c r="Q7" s="36">
        <v>3080</v>
      </c>
      <c r="R7" s="36">
        <v>14939</v>
      </c>
      <c r="S7" s="36">
        <v>53.56</v>
      </c>
      <c r="T7" s="36">
        <v>278.92</v>
      </c>
      <c r="U7" s="36">
        <v>10060</v>
      </c>
      <c r="V7" s="36">
        <v>2.65</v>
      </c>
      <c r="W7" s="36">
        <v>3796.23</v>
      </c>
      <c r="X7" s="36">
        <v>72.19</v>
      </c>
      <c r="Y7" s="36">
        <v>74.319999999999993</v>
      </c>
      <c r="Z7" s="36">
        <v>79.349999999999994</v>
      </c>
      <c r="AA7" s="36">
        <v>52.84</v>
      </c>
      <c r="AB7" s="36">
        <v>73.58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2056.27</v>
      </c>
      <c r="BF7" s="36">
        <v>2312.59</v>
      </c>
      <c r="BG7" s="36">
        <v>1826.41</v>
      </c>
      <c r="BH7" s="36">
        <v>1882.2</v>
      </c>
      <c r="BI7" s="36">
        <v>1644.73</v>
      </c>
      <c r="BJ7" s="36">
        <v>1320.98</v>
      </c>
      <c r="BK7" s="36">
        <v>1334.01</v>
      </c>
      <c r="BL7" s="36">
        <v>1273.52</v>
      </c>
      <c r="BM7" s="36">
        <v>1209.95</v>
      </c>
      <c r="BN7" s="36">
        <v>1136.5</v>
      </c>
      <c r="BO7" s="36">
        <v>776.35</v>
      </c>
      <c r="BP7" s="36">
        <v>59.07</v>
      </c>
      <c r="BQ7" s="36">
        <v>57.22</v>
      </c>
      <c r="BR7" s="36">
        <v>73.09</v>
      </c>
      <c r="BS7" s="36">
        <v>71.55</v>
      </c>
      <c r="BT7" s="36">
        <v>76.14</v>
      </c>
      <c r="BU7" s="36">
        <v>68.63</v>
      </c>
      <c r="BV7" s="36">
        <v>67.14</v>
      </c>
      <c r="BW7" s="36">
        <v>67.849999999999994</v>
      </c>
      <c r="BX7" s="36">
        <v>69.48</v>
      </c>
      <c r="BY7" s="36">
        <v>71.650000000000006</v>
      </c>
      <c r="BZ7" s="36">
        <v>96.57</v>
      </c>
      <c r="CA7" s="36">
        <v>258.39999999999998</v>
      </c>
      <c r="CB7" s="36">
        <v>279.37</v>
      </c>
      <c r="CC7" s="36">
        <v>212.21</v>
      </c>
      <c r="CD7" s="36">
        <v>217.61</v>
      </c>
      <c r="CE7" s="36">
        <v>210.18</v>
      </c>
      <c r="CF7" s="36">
        <v>222.94</v>
      </c>
      <c r="CG7" s="36">
        <v>224.83</v>
      </c>
      <c r="CH7" s="36">
        <v>224.94</v>
      </c>
      <c r="CI7" s="36">
        <v>220.67</v>
      </c>
      <c r="CJ7" s="36">
        <v>217.82</v>
      </c>
      <c r="CK7" s="36">
        <v>142.28</v>
      </c>
      <c r="CL7" s="36">
        <v>47.74</v>
      </c>
      <c r="CM7" s="36">
        <v>54.99</v>
      </c>
      <c r="CN7" s="36">
        <v>59.08</v>
      </c>
      <c r="CO7" s="36">
        <v>51.34</v>
      </c>
      <c r="CP7" s="36">
        <v>47.5</v>
      </c>
      <c r="CQ7" s="36">
        <v>53.07</v>
      </c>
      <c r="CR7" s="36">
        <v>53.79</v>
      </c>
      <c r="CS7" s="36">
        <v>55.41</v>
      </c>
      <c r="CT7" s="36">
        <v>55.81</v>
      </c>
      <c r="CU7" s="36">
        <v>54.44</v>
      </c>
      <c r="CV7" s="36">
        <v>60.35</v>
      </c>
      <c r="CW7" s="36">
        <v>91.59</v>
      </c>
      <c r="CX7" s="36">
        <v>92.57</v>
      </c>
      <c r="CY7" s="36">
        <v>96.03</v>
      </c>
      <c r="CZ7" s="36">
        <v>99.43</v>
      </c>
      <c r="DA7" s="36">
        <v>98.7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2016-02-03T08:47:14Z</dcterms:created>
  <dcterms:modified xsi:type="dcterms:W3CDTF">2016-02-24T09:11:37Z</dcterms:modified>
  <cp:category/>
</cp:coreProperties>
</file>