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<sst xmlns="http://schemas.openxmlformats.org/spreadsheetml/2006/main" count="217" uniqueCount="107">
  <si>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</si>
  <si>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</si>
  <si>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</si>
  <si>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</si>
  <si>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</si>
  <si>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</si>
  <si>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</si>
  <si>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</si>
  <si>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</si>
  <si>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</si>
  <si>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</si>
  <si>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</si>
  <si>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</si>
  <si>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</si>
  <si>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</si>
  <si>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</si>
  <si>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</si>
  <si>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</si>
  <si>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</si>
  <si>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</si>
  <si>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</si>
  <si>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</si>
  <si>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</si>
  <si>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</si>
  <si>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</si>
  <si>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</si>
  <si>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</si>
  <si>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</si>
  <si>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</si>
  <si>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</si>
  <si>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</si>
  <si>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</si>
  <si>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</si>
  <si>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</si>
  <si>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</si>
  <si>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</si>
  <si>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</si>
  <si>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</si>
  <si>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</si>
  <si>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</si>
  <si>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</si>
  <si>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</si>
  <si>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</si>
  <si>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</si>
  <si>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</si>
  <si>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</si>
  <si>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</si>
  <si>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</si>
  <si>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</si>
  <si>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</si>
  <si>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</si>
  <si>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</si>
  <si>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</si>
  <si>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</si>
  <si>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</si>
  <si>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</si>
  <si>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</si>
  <si>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</si>
  <si>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</si>
  <si>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</si>
  <si>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</si>
  <si>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</si>
  <si>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</si>
  <si>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</si>
  <si>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</si>
  <si>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</si>
  <si>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</si>
  <si>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</si>
  <si>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</si>
  <si>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</si>
  <si>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</si>
  <si>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</si>
  <si>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</si>
  <si>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</si>
  <si>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</si>
  <si>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</si>
  <si>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</si>
  <si>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</si>
  <si>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</si>
  <si>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</si>
  <si>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</si>
  <si>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</si>
  <si>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</si>
  <si>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</si>
  <si>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</si>
  <si>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</si>
  <si>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</si>
  <si>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</si>
  <si>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</si>
  <si>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</si>
  <si>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</si>
  <si>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</si>
  <si>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</si>
  <si>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松島町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</si>
  <si>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</si>
  <si>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</si>
  <si>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</si>
  <si>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</si>
  <si>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</si>
  <si>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</si>
  <si>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</si>
  <si>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</si>
  <si>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</si>
  <si>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</si>
  <si>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東日本大震災による料金減免や会計基準見直し等により、一時的には損失を計上したが全体的には一定の利益を計上し経営を行っているところではありますが、給水収益が震災前の水準までは戻っておらず経営状況は厳しい状況にあります。
また、本町では県広域水道からの受水を２ヶ所から受けており、その他に表流水による浄水場が１ヶ所、深井戸による浄水場が１ヶ所、配水池が５カ所と数多くの施設を有しております。計画給水量に対し実際の配水量が減少していることもあり、施設全体の効率は低下する傾向にあり、併せて維持管理に要する費用は一定の水準で発生することから、給水原価に影響を及ぼすこととなり、類似団体と比較しても高いことから、今後の施設整備を検討する必要があるものと考えます。</t>
    <rPh sb="0" eb="1">
      <t>ヒガシ</t>
    </rPh>
    <rPh sb="1" eb="3">
      <t>ニホン</t>
    </rPh>
    <rPh sb="3" eb="6">
      <t>ダイシンサイ</t>
    </rPh>
    <rPh sb="9" eb="11">
      <t>リョウキン</t>
    </rPh>
    <rPh sb="11" eb="13">
      <t>ゲンメン</t>
    </rPh>
    <rPh sb="14" eb="16">
      <t>カイケイ</t>
    </rPh>
    <rPh sb="16" eb="18">
      <t>キジュン</t>
    </rPh>
    <rPh sb="18" eb="20">
      <t>ミナオ</t>
    </rPh>
    <rPh sb="21" eb="22">
      <t>トウ</t>
    </rPh>
    <rPh sb="26" eb="29">
      <t>イチジテキ</t>
    </rPh>
    <rPh sb="31" eb="33">
      <t>ソンシツ</t>
    </rPh>
    <rPh sb="34" eb="36">
      <t>ケイジョウ</t>
    </rPh>
    <rPh sb="39" eb="42">
      <t>ゼンタイテキ</t>
    </rPh>
    <rPh sb="44" eb="46">
      <t>イッテイ</t>
    </rPh>
    <rPh sb="47" eb="49">
      <t>リエキ</t>
    </rPh>
    <rPh sb="50" eb="52">
      <t>ケイジョウ</t>
    </rPh>
    <rPh sb="53" eb="55">
      <t>ケイエイ</t>
    </rPh>
    <rPh sb="56" eb="57">
      <t>オコナ</t>
    </rPh>
    <rPh sb="72" eb="74">
      <t>キュウスイ</t>
    </rPh>
    <rPh sb="74" eb="76">
      <t>シュウエキ</t>
    </rPh>
    <rPh sb="77" eb="79">
      <t>シンサイ</t>
    </rPh>
    <rPh sb="79" eb="80">
      <t>マエ</t>
    </rPh>
    <rPh sb="81" eb="83">
      <t>スイジュン</t>
    </rPh>
    <rPh sb="86" eb="87">
      <t>モド</t>
    </rPh>
    <rPh sb="92" eb="94">
      <t>ケイエイ</t>
    </rPh>
    <rPh sb="94" eb="96">
      <t>ジョウキョウ</t>
    </rPh>
    <rPh sb="97" eb="98">
      <t>キビ</t>
    </rPh>
    <rPh sb="100" eb="102">
      <t>ジョウキョウ</t>
    </rPh>
    <rPh sb="112" eb="114">
      <t>ホンチョウ</t>
    </rPh>
    <rPh sb="116" eb="117">
      <t>ケン</t>
    </rPh>
    <rPh sb="117" eb="119">
      <t>コウイキ</t>
    </rPh>
    <rPh sb="119" eb="121">
      <t>スイドウ</t>
    </rPh>
    <rPh sb="124" eb="126">
      <t>ジュスイ</t>
    </rPh>
    <rPh sb="129" eb="130">
      <t>ショ</t>
    </rPh>
    <rPh sb="132" eb="133">
      <t>ウ</t>
    </rPh>
    <rPh sb="140" eb="141">
      <t>ホカ</t>
    </rPh>
    <rPh sb="142" eb="143">
      <t>ヒョウ</t>
    </rPh>
    <rPh sb="143" eb="145">
      <t>リュウスイ</t>
    </rPh>
    <rPh sb="148" eb="150">
      <t>ジョウスイ</t>
    </rPh>
    <rPh sb="150" eb="151">
      <t>ジョウ</t>
    </rPh>
    <rPh sb="154" eb="155">
      <t>ショ</t>
    </rPh>
    <rPh sb="156" eb="159">
      <t>フカイド</t>
    </rPh>
    <rPh sb="162" eb="164">
      <t>ジョウスイ</t>
    </rPh>
    <rPh sb="164" eb="165">
      <t>ジョウ</t>
    </rPh>
    <rPh sb="168" eb="169">
      <t>ショ</t>
    </rPh>
    <rPh sb="170" eb="172">
      <t>ハイスイ</t>
    </rPh>
    <rPh sb="172" eb="173">
      <t>イケ</t>
    </rPh>
    <rPh sb="176" eb="177">
      <t>ショ</t>
    </rPh>
    <rPh sb="178" eb="180">
      <t>カズオオ</t>
    </rPh>
    <rPh sb="182" eb="184">
      <t>シセツ</t>
    </rPh>
    <rPh sb="185" eb="186">
      <t>ユウ</t>
    </rPh>
    <rPh sb="193" eb="195">
      <t>ケイカク</t>
    </rPh>
    <rPh sb="195" eb="197">
      <t>キュウスイ</t>
    </rPh>
    <rPh sb="197" eb="198">
      <t>リョウ</t>
    </rPh>
    <rPh sb="199" eb="200">
      <t>タイ</t>
    </rPh>
    <rPh sb="201" eb="203">
      <t>ジッサイ</t>
    </rPh>
    <rPh sb="204" eb="206">
      <t>ハイスイ</t>
    </rPh>
    <rPh sb="206" eb="207">
      <t>リョウ</t>
    </rPh>
    <rPh sb="208" eb="210">
      <t>ゲンショウ</t>
    </rPh>
    <rPh sb="220" eb="222">
      <t>シセツ</t>
    </rPh>
    <rPh sb="222" eb="224">
      <t>ゼンタイ</t>
    </rPh>
    <rPh sb="225" eb="227">
      <t>コウリツ</t>
    </rPh>
    <rPh sb="228" eb="230">
      <t>テイカ</t>
    </rPh>
    <rPh sb="232" eb="234">
      <t>ケイコウ</t>
    </rPh>
    <rPh sb="238" eb="239">
      <t>アワ</t>
    </rPh>
    <rPh sb="241" eb="243">
      <t>イジ</t>
    </rPh>
    <rPh sb="243" eb="245">
      <t>カンリ</t>
    </rPh>
    <rPh sb="246" eb="247">
      <t>ヨウ</t>
    </rPh>
    <rPh sb="249" eb="251">
      <t>ヒヨウ</t>
    </rPh>
    <rPh sb="252" eb="254">
      <t>イッテイ</t>
    </rPh>
    <rPh sb="255" eb="257">
      <t>スイジュン</t>
    </rPh>
    <rPh sb="258" eb="260">
      <t>ハッセイ</t>
    </rPh>
    <rPh sb="267" eb="269">
      <t>キュウスイ</t>
    </rPh>
    <rPh sb="269" eb="271">
      <t>ゲンカ</t>
    </rPh>
    <rPh sb="272" eb="274">
      <t>エイキョウ</t>
    </rPh>
    <rPh sb="275" eb="276">
      <t>オヨ</t>
    </rPh>
    <rPh sb="284" eb="286">
      <t>ルイジ</t>
    </rPh>
    <rPh sb="286" eb="288">
      <t>ダンタイ</t>
    </rPh>
    <rPh sb="289" eb="291">
      <t>ヒカク</t>
    </rPh>
    <rPh sb="294" eb="295">
      <t>タカ</t>
    </rPh>
    <rPh sb="301" eb="303">
      <t>コンゴ</t>
    </rPh>
    <rPh sb="304" eb="306">
      <t>シセツ</t>
    </rPh>
    <rPh sb="306" eb="308">
      <t>セイビ</t>
    </rPh>
    <rPh sb="309" eb="311">
      <t>ケントウ</t>
    </rPh>
    <rPh sb="313" eb="315">
      <t>ヒツヨウ</t>
    </rPh>
    <rPh sb="321" eb="322">
      <t>カンガ</t>
    </rPh>
    <phoneticPr fontId="4"/>
  </si>
  <si>
    <t>減価償却率が５０％を超える状況になり、この数値は今後も上昇傾向にあります。この理由は、昭和の時代から平成の初期まで拡張工事を行っており、その資産が今後年度を追うごとに更新時期を迎えることから数字が増加することとなります。一定年度を経過すれば新たな施設に更新を行っていく必要もあり、今後検討が必要であると考えております。</t>
    <rPh sb="0" eb="2">
      <t>ゲンカ</t>
    </rPh>
    <rPh sb="2" eb="4">
      <t>ショウキャク</t>
    </rPh>
    <rPh sb="4" eb="5">
      <t>リツ</t>
    </rPh>
    <rPh sb="10" eb="11">
      <t>コ</t>
    </rPh>
    <rPh sb="13" eb="15">
      <t>ジョウキョウ</t>
    </rPh>
    <rPh sb="21" eb="23">
      <t>スウチ</t>
    </rPh>
    <rPh sb="24" eb="26">
      <t>コンゴ</t>
    </rPh>
    <rPh sb="27" eb="29">
      <t>ジョウショウ</t>
    </rPh>
    <rPh sb="29" eb="31">
      <t>ケイコウ</t>
    </rPh>
    <rPh sb="39" eb="41">
      <t>リユウ</t>
    </rPh>
    <rPh sb="43" eb="45">
      <t>ショウワ</t>
    </rPh>
    <rPh sb="46" eb="48">
      <t>ジダイ</t>
    </rPh>
    <rPh sb="50" eb="52">
      <t>ヘイセイ</t>
    </rPh>
    <rPh sb="53" eb="55">
      <t>ショキ</t>
    </rPh>
    <rPh sb="57" eb="59">
      <t>カクチョウ</t>
    </rPh>
    <rPh sb="59" eb="61">
      <t>コウジ</t>
    </rPh>
    <rPh sb="62" eb="63">
      <t>オコナ</t>
    </rPh>
    <rPh sb="70" eb="72">
      <t>シサン</t>
    </rPh>
    <rPh sb="73" eb="75">
      <t>コンゴ</t>
    </rPh>
    <rPh sb="75" eb="77">
      <t>ネンド</t>
    </rPh>
    <rPh sb="78" eb="79">
      <t>オ</t>
    </rPh>
    <rPh sb="83" eb="85">
      <t>コウシン</t>
    </rPh>
    <rPh sb="85" eb="87">
      <t>ジキ</t>
    </rPh>
    <rPh sb="88" eb="89">
      <t>ムカ</t>
    </rPh>
    <rPh sb="95" eb="97">
      <t>スウジ</t>
    </rPh>
    <rPh sb="98" eb="100">
      <t>ゾウカ</t>
    </rPh>
    <rPh sb="110" eb="112">
      <t>イッテイ</t>
    </rPh>
    <rPh sb="112" eb="114">
      <t>ネンド</t>
    </rPh>
    <rPh sb="115" eb="117">
      <t>ケイカ</t>
    </rPh>
    <rPh sb="120" eb="121">
      <t>アラ</t>
    </rPh>
    <rPh sb="123" eb="125">
      <t>シセツ</t>
    </rPh>
    <rPh sb="126" eb="128">
      <t>コウシン</t>
    </rPh>
    <rPh sb="129" eb="130">
      <t>オコナ</t>
    </rPh>
    <rPh sb="134" eb="136">
      <t>ヒツヨウ</t>
    </rPh>
    <rPh sb="140" eb="142">
      <t>コンゴ</t>
    </rPh>
    <rPh sb="142" eb="144">
      <t>ケントウ</t>
    </rPh>
    <rPh sb="145" eb="147">
      <t>ヒツヨウ</t>
    </rPh>
    <rPh sb="151" eb="152">
      <t>カンガ</t>
    </rPh>
    <phoneticPr fontId="4"/>
  </si>
  <si>
    <t>本町は東北有数の観光地でもあり、観光施設での水の使用状況に大きく影響を受ける傾向にあります。東日本大震災の後、観光客の減少等により事業用の給水量は震災前の水準には達しておらず、また人口の減少もあり、今後の経営は非常に難しい状況にあるものと考えます。また、過去に構築した資産の更新時期を今後迎えることから、これまで以上に、難しい経営判断が求められるところであります。
今後、アセットマネジメントや施設整備等について町として考え方を整理し、経営計画を進めていく必要があるものと考えます。</t>
    <rPh sb="0" eb="2">
      <t>ホンチョウ</t>
    </rPh>
    <rPh sb="3" eb="5">
      <t>トウホク</t>
    </rPh>
    <rPh sb="5" eb="7">
      <t>ユウスウ</t>
    </rPh>
    <rPh sb="8" eb="11">
      <t>カンコウチ</t>
    </rPh>
    <rPh sb="16" eb="18">
      <t>カンコウ</t>
    </rPh>
    <rPh sb="18" eb="20">
      <t>シセツ</t>
    </rPh>
    <rPh sb="22" eb="23">
      <t>ミズ</t>
    </rPh>
    <rPh sb="24" eb="26">
      <t>シヨウ</t>
    </rPh>
    <rPh sb="26" eb="28">
      <t>ジョウキョウ</t>
    </rPh>
    <rPh sb="29" eb="30">
      <t>オオ</t>
    </rPh>
    <rPh sb="32" eb="34">
      <t>エイキョウ</t>
    </rPh>
    <rPh sb="35" eb="36">
      <t>ウ</t>
    </rPh>
    <rPh sb="38" eb="40">
      <t>ケイコウ</t>
    </rPh>
    <rPh sb="46" eb="47">
      <t>ヒガシ</t>
    </rPh>
    <rPh sb="47" eb="49">
      <t>ニホン</t>
    </rPh>
    <rPh sb="49" eb="52">
      <t>ダイシンサイ</t>
    </rPh>
    <rPh sb="53" eb="54">
      <t>ゴ</t>
    </rPh>
    <rPh sb="55" eb="58">
      <t>カンコウキャク</t>
    </rPh>
    <rPh sb="59" eb="61">
      <t>ゲンショウ</t>
    </rPh>
    <rPh sb="61" eb="62">
      <t>トウ</t>
    </rPh>
    <rPh sb="65" eb="68">
      <t>ジギョウヨウ</t>
    </rPh>
    <rPh sb="69" eb="71">
      <t>キュウスイ</t>
    </rPh>
    <rPh sb="73" eb="75">
      <t>シンサイ</t>
    </rPh>
    <rPh sb="75" eb="76">
      <t>ゼン</t>
    </rPh>
    <rPh sb="77" eb="79">
      <t>スイジュン</t>
    </rPh>
    <rPh sb="81" eb="82">
      <t>タッ</t>
    </rPh>
    <rPh sb="90" eb="92">
      <t>ジンコウ</t>
    </rPh>
    <rPh sb="93" eb="95">
      <t>ゲンショウ</t>
    </rPh>
    <rPh sb="99" eb="101">
      <t>コンゴ</t>
    </rPh>
    <rPh sb="102" eb="104">
      <t>ケイエイ</t>
    </rPh>
    <rPh sb="105" eb="107">
      <t>ヒジョウ</t>
    </rPh>
    <rPh sb="108" eb="109">
      <t>ムズカ</t>
    </rPh>
    <rPh sb="111" eb="113">
      <t>ジョウキョウ</t>
    </rPh>
    <rPh sb="119" eb="120">
      <t>カンガ</t>
    </rPh>
    <rPh sb="127" eb="129">
      <t>カコ</t>
    </rPh>
    <rPh sb="130" eb="132">
      <t>コウチク</t>
    </rPh>
    <rPh sb="134" eb="136">
      <t>シサン</t>
    </rPh>
    <rPh sb="137" eb="139">
      <t>コウシン</t>
    </rPh>
    <rPh sb="139" eb="141">
      <t>ジキ</t>
    </rPh>
    <rPh sb="142" eb="144">
      <t>コンゴ</t>
    </rPh>
    <rPh sb="144" eb="145">
      <t>ムカ</t>
    </rPh>
    <rPh sb="156" eb="158">
      <t>イジョウ</t>
    </rPh>
    <rPh sb="160" eb="161">
      <t>ムズカ</t>
    </rPh>
    <rPh sb="163" eb="165">
      <t>ケイエイ</t>
    </rPh>
    <rPh sb="165" eb="167">
      <t>ハンダン</t>
    </rPh>
    <rPh sb="168" eb="169">
      <t>モト</t>
    </rPh>
    <rPh sb="183" eb="185">
      <t>コンゴ</t>
    </rPh>
    <rPh sb="197" eb="199">
      <t>シセツ</t>
    </rPh>
    <rPh sb="199" eb="201">
      <t>セイビ</t>
    </rPh>
    <rPh sb="201" eb="202">
      <t>トウ</t>
    </rPh>
    <rPh sb="206" eb="207">
      <t>マチ</t>
    </rPh>
    <rPh sb="210" eb="211">
      <t>カンガ</t>
    </rPh>
    <rPh sb="212" eb="213">
      <t>カタ</t>
    </rPh>
    <rPh sb="214" eb="216">
      <t>セイリ</t>
    </rPh>
    <rPh sb="218" eb="220">
      <t>ケイエイ</t>
    </rPh>
    <rPh sb="220" eb="222">
      <t>ケイカク</t>
    </rPh>
    <rPh sb="223" eb="224">
      <t>スス</t>
    </rPh>
    <rPh sb="228" eb="230">
      <t>ヒツヨウ</t>
    </rPh>
    <rPh sb="236" eb="23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</si>
</sst>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238400"/>
        <c:axId val="7524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0.68</c:v>
                </c:pt>
              </c:numCache>
            </c:numRef>
          </c:val>
          <c:smooth val="0"/>
        </c:ser>
        <c:dLbls>
          <c:showLegendKey val="0"/>
          <c:showVal val="0"/>
          <c:showCatName val="0"/>
          <c:showSerName val="0"/>
          <c:showPercent val="0"/>
          <c:showBubbleSize val="0"/>
        </c:dLbls>
        <c:marker val="1"/>
        <c:smooth val="0"/>
        <c:axId val="75238400"/>
        <c:axId val="75248768"/>
      </c:lineChart>
      <c:dateAx>
        <c:axId val="75238400"/>
        <c:scaling>
          <c:orientation val="minMax"/>
        </c:scaling>
        <c:delete val="1"/>
        <c:axPos val="b"/>
        <c:numFmt formatCode="ge" sourceLinked="1"/>
        <c:majorTickMark val="none"/>
        <c:minorTickMark val="none"/>
        <c:tickLblPos val="none"/>
        <c:crossAx val="75248768"/>
        <c:crosses val="autoZero"/>
        <c:auto val="1"/>
        <c:lblOffset val="100"/>
        <c:baseTimeUnit val="years"/>
      </c:dateAx>
      <c:valAx>
        <c:axId val="7524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3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37.26</c:v>
                </c:pt>
                <c:pt idx="1">
                  <c:v>38.549999999999997</c:v>
                </c:pt>
                <c:pt idx="2">
                  <c:v>37</c:v>
                </c:pt>
                <c:pt idx="3">
                  <c:v>34.81</c:v>
                </c:pt>
                <c:pt idx="4">
                  <c:v>33.94</c:v>
                </c:pt>
              </c:numCache>
            </c:numRef>
          </c:val>
        </c:ser>
        <c:dLbls>
          <c:showLegendKey val="0"/>
          <c:showVal val="0"/>
          <c:showCatName val="0"/>
          <c:showSerName val="0"/>
          <c:showPercent val="0"/>
          <c:showBubbleSize val="0"/>
        </c:dLbls>
        <c:gapWidth val="150"/>
        <c:axId val="97561984"/>
        <c:axId val="9759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53.61</c:v>
                </c:pt>
              </c:numCache>
            </c:numRef>
          </c:val>
          <c:smooth val="0"/>
        </c:ser>
        <c:dLbls>
          <c:showLegendKey val="0"/>
          <c:showVal val="0"/>
          <c:showCatName val="0"/>
          <c:showSerName val="0"/>
          <c:showPercent val="0"/>
          <c:showBubbleSize val="0"/>
        </c:dLbls>
        <c:marker val="1"/>
        <c:smooth val="0"/>
        <c:axId val="97561984"/>
        <c:axId val="97592832"/>
      </c:lineChart>
      <c:dateAx>
        <c:axId val="97561984"/>
        <c:scaling>
          <c:orientation val="minMax"/>
        </c:scaling>
        <c:delete val="1"/>
        <c:axPos val="b"/>
        <c:numFmt formatCode="ge" sourceLinked="1"/>
        <c:majorTickMark val="none"/>
        <c:minorTickMark val="none"/>
        <c:tickLblPos val="none"/>
        <c:crossAx val="97592832"/>
        <c:crosses val="autoZero"/>
        <c:auto val="1"/>
        <c:lblOffset val="100"/>
        <c:baseTimeUnit val="years"/>
      </c:dateAx>
      <c:valAx>
        <c:axId val="9759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6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89.89</c:v>
                </c:pt>
                <c:pt idx="1">
                  <c:v>70.53</c:v>
                </c:pt>
                <c:pt idx="2">
                  <c:v>83.41</c:v>
                </c:pt>
                <c:pt idx="3">
                  <c:v>89</c:v>
                </c:pt>
                <c:pt idx="4">
                  <c:v>88.64</c:v>
                </c:pt>
              </c:numCache>
            </c:numRef>
          </c:val>
        </c:ser>
        <c:dLbls>
          <c:showLegendKey val="0"/>
          <c:showVal val="0"/>
          <c:showCatName val="0"/>
          <c:showSerName val="0"/>
          <c:showPercent val="0"/>
          <c:showBubbleSize val="0"/>
        </c:dLbls>
        <c:gapWidth val="150"/>
        <c:axId val="97623040"/>
        <c:axId val="9763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81.31</c:v>
                </c:pt>
              </c:numCache>
            </c:numRef>
          </c:val>
          <c:smooth val="0"/>
        </c:ser>
        <c:dLbls>
          <c:showLegendKey val="0"/>
          <c:showVal val="0"/>
          <c:showCatName val="0"/>
          <c:showSerName val="0"/>
          <c:showPercent val="0"/>
          <c:showBubbleSize val="0"/>
        </c:dLbls>
        <c:marker val="1"/>
        <c:smooth val="0"/>
        <c:axId val="97623040"/>
        <c:axId val="97633408"/>
      </c:lineChart>
      <c:dateAx>
        <c:axId val="97623040"/>
        <c:scaling>
          <c:orientation val="minMax"/>
        </c:scaling>
        <c:delete val="1"/>
        <c:axPos val="b"/>
        <c:numFmt formatCode="ge" sourceLinked="1"/>
        <c:majorTickMark val="none"/>
        <c:minorTickMark val="none"/>
        <c:tickLblPos val="none"/>
        <c:crossAx val="97633408"/>
        <c:crosses val="autoZero"/>
        <c:auto val="1"/>
        <c:lblOffset val="100"/>
        <c:baseTimeUnit val="years"/>
      </c:dateAx>
      <c:valAx>
        <c:axId val="9763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2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114.8</c:v>
                </c:pt>
                <c:pt idx="1">
                  <c:v>98.64</c:v>
                </c:pt>
                <c:pt idx="2">
                  <c:v>106.6</c:v>
                </c:pt>
                <c:pt idx="3">
                  <c:v>104.88</c:v>
                </c:pt>
                <c:pt idx="4">
                  <c:v>98.64</c:v>
                </c:pt>
              </c:numCache>
            </c:numRef>
          </c:val>
        </c:ser>
        <c:dLbls>
          <c:showLegendKey val="0"/>
          <c:showVal val="0"/>
          <c:showCatName val="0"/>
          <c:showSerName val="0"/>
          <c:showPercent val="0"/>
          <c:showBubbleSize val="0"/>
        </c:dLbls>
        <c:gapWidth val="150"/>
        <c:axId val="75266688"/>
        <c:axId val="7528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109.49</c:v>
                </c:pt>
              </c:numCache>
            </c:numRef>
          </c:val>
          <c:smooth val="0"/>
        </c:ser>
        <c:dLbls>
          <c:showLegendKey val="0"/>
          <c:showVal val="0"/>
          <c:showCatName val="0"/>
          <c:showSerName val="0"/>
          <c:showPercent val="0"/>
          <c:showBubbleSize val="0"/>
        </c:dLbls>
        <c:marker val="1"/>
        <c:smooth val="0"/>
        <c:axId val="75266688"/>
        <c:axId val="75281152"/>
      </c:lineChart>
      <c:dateAx>
        <c:axId val="75266688"/>
        <c:scaling>
          <c:orientation val="minMax"/>
        </c:scaling>
        <c:delete val="1"/>
        <c:axPos val="b"/>
        <c:numFmt formatCode="ge" sourceLinked="1"/>
        <c:majorTickMark val="none"/>
        <c:minorTickMark val="none"/>
        <c:tickLblPos val="none"/>
        <c:crossAx val="75281152"/>
        <c:crosses val="autoZero"/>
        <c:auto val="1"/>
        <c:lblOffset val="100"/>
        <c:baseTimeUnit val="years"/>
      </c:dateAx>
      <c:valAx>
        <c:axId val="75281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26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46.56</c:v>
                </c:pt>
                <c:pt idx="1">
                  <c:v>48.28</c:v>
                </c:pt>
                <c:pt idx="2">
                  <c:v>50.02</c:v>
                </c:pt>
                <c:pt idx="3">
                  <c:v>51.54</c:v>
                </c:pt>
                <c:pt idx="4">
                  <c:v>55.38</c:v>
                </c:pt>
              </c:numCache>
            </c:numRef>
          </c:val>
        </c:ser>
        <c:dLbls>
          <c:showLegendKey val="0"/>
          <c:showVal val="0"/>
          <c:showCatName val="0"/>
          <c:showSerName val="0"/>
          <c:showPercent val="0"/>
          <c:showBubbleSize val="0"/>
        </c:dLbls>
        <c:gapWidth val="150"/>
        <c:axId val="75299072"/>
        <c:axId val="9680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46.67</c:v>
                </c:pt>
              </c:numCache>
            </c:numRef>
          </c:val>
          <c:smooth val="0"/>
        </c:ser>
        <c:dLbls>
          <c:showLegendKey val="0"/>
          <c:showVal val="0"/>
          <c:showCatName val="0"/>
          <c:showSerName val="0"/>
          <c:showPercent val="0"/>
          <c:showBubbleSize val="0"/>
        </c:dLbls>
        <c:marker val="1"/>
        <c:smooth val="0"/>
        <c:axId val="75299072"/>
        <c:axId val="96801152"/>
      </c:lineChart>
      <c:dateAx>
        <c:axId val="75299072"/>
        <c:scaling>
          <c:orientation val="minMax"/>
        </c:scaling>
        <c:delete val="1"/>
        <c:axPos val="b"/>
        <c:numFmt formatCode="ge" sourceLinked="1"/>
        <c:majorTickMark val="none"/>
        <c:minorTickMark val="none"/>
        <c:tickLblPos val="none"/>
        <c:crossAx val="96801152"/>
        <c:crosses val="autoZero"/>
        <c:auto val="1"/>
        <c:lblOffset val="100"/>
        <c:baseTimeUnit val="years"/>
      </c:dateAx>
      <c:valAx>
        <c:axId val="9680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9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formatCode="#,##0.00;&quot;△&quot;#,##0.00;&quot;-&quot;">
                  <c:v>0.77</c:v>
                </c:pt>
                <c:pt idx="4" formatCode="#,##0.00;&quot;△&quot;#,##0.00;&quot;-&quot;">
                  <c:v>0.92</c:v>
                </c:pt>
              </c:numCache>
            </c:numRef>
          </c:val>
        </c:ser>
        <c:dLbls>
          <c:showLegendKey val="0"/>
          <c:showVal val="0"/>
          <c:showCatName val="0"/>
          <c:showSerName val="0"/>
          <c:showPercent val="0"/>
          <c:showBubbleSize val="0"/>
        </c:dLbls>
        <c:gapWidth val="150"/>
        <c:axId val="96839552"/>
        <c:axId val="9684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10.029999999999999</c:v>
                </c:pt>
              </c:numCache>
            </c:numRef>
          </c:val>
          <c:smooth val="0"/>
        </c:ser>
        <c:dLbls>
          <c:showLegendKey val="0"/>
          <c:showVal val="0"/>
          <c:showCatName val="0"/>
          <c:showSerName val="0"/>
          <c:showPercent val="0"/>
          <c:showBubbleSize val="0"/>
        </c:dLbls>
        <c:marker val="1"/>
        <c:smooth val="0"/>
        <c:axId val="96839552"/>
        <c:axId val="96849920"/>
      </c:lineChart>
      <c:dateAx>
        <c:axId val="96839552"/>
        <c:scaling>
          <c:orientation val="minMax"/>
        </c:scaling>
        <c:delete val="1"/>
        <c:axPos val="b"/>
        <c:numFmt formatCode="ge" sourceLinked="1"/>
        <c:majorTickMark val="none"/>
        <c:minorTickMark val="none"/>
        <c:tickLblPos val="none"/>
        <c:crossAx val="96849920"/>
        <c:crosses val="autoZero"/>
        <c:auto val="1"/>
        <c:lblOffset val="100"/>
        <c:baseTimeUnit val="years"/>
      </c:dateAx>
      <c:valAx>
        <c:axId val="9684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3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396608"/>
        <c:axId val="9740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9.49</c:v>
                </c:pt>
              </c:numCache>
            </c:numRef>
          </c:val>
          <c:smooth val="0"/>
        </c:ser>
        <c:dLbls>
          <c:showLegendKey val="0"/>
          <c:showVal val="0"/>
          <c:showCatName val="0"/>
          <c:showSerName val="0"/>
          <c:showPercent val="0"/>
          <c:showBubbleSize val="0"/>
        </c:dLbls>
        <c:marker val="1"/>
        <c:smooth val="0"/>
        <c:axId val="97396608"/>
        <c:axId val="97402880"/>
      </c:lineChart>
      <c:dateAx>
        <c:axId val="97396608"/>
        <c:scaling>
          <c:orientation val="minMax"/>
        </c:scaling>
        <c:delete val="1"/>
        <c:axPos val="b"/>
        <c:numFmt formatCode="ge" sourceLinked="1"/>
        <c:majorTickMark val="none"/>
        <c:minorTickMark val="none"/>
        <c:tickLblPos val="none"/>
        <c:crossAx val="97402880"/>
        <c:crosses val="autoZero"/>
        <c:auto val="1"/>
        <c:lblOffset val="100"/>
        <c:baseTimeUnit val="years"/>
      </c:dateAx>
      <c:valAx>
        <c:axId val="97402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39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1299.76</c:v>
                </c:pt>
                <c:pt idx="1">
                  <c:v>2093.8200000000002</c:v>
                </c:pt>
                <c:pt idx="2">
                  <c:v>1779.7</c:v>
                </c:pt>
                <c:pt idx="3">
                  <c:v>2246.71</c:v>
                </c:pt>
                <c:pt idx="4">
                  <c:v>1224.4000000000001</c:v>
                </c:pt>
              </c:numCache>
            </c:numRef>
          </c:val>
        </c:ser>
        <c:dLbls>
          <c:showLegendKey val="0"/>
          <c:showVal val="0"/>
          <c:showCatName val="0"/>
          <c:showSerName val="0"/>
          <c:showPercent val="0"/>
          <c:showBubbleSize val="0"/>
        </c:dLbls>
        <c:gapWidth val="150"/>
        <c:axId val="97433088"/>
        <c:axId val="9743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406.37</c:v>
                </c:pt>
              </c:numCache>
            </c:numRef>
          </c:val>
          <c:smooth val="0"/>
        </c:ser>
        <c:dLbls>
          <c:showLegendKey val="0"/>
          <c:showVal val="0"/>
          <c:showCatName val="0"/>
          <c:showSerName val="0"/>
          <c:showPercent val="0"/>
          <c:showBubbleSize val="0"/>
        </c:dLbls>
        <c:marker val="1"/>
        <c:smooth val="0"/>
        <c:axId val="97433088"/>
        <c:axId val="97435008"/>
      </c:lineChart>
      <c:dateAx>
        <c:axId val="97433088"/>
        <c:scaling>
          <c:orientation val="minMax"/>
        </c:scaling>
        <c:delete val="1"/>
        <c:axPos val="b"/>
        <c:numFmt formatCode="ge" sourceLinked="1"/>
        <c:majorTickMark val="none"/>
        <c:minorTickMark val="none"/>
        <c:tickLblPos val="none"/>
        <c:crossAx val="97435008"/>
        <c:crosses val="autoZero"/>
        <c:auto val="1"/>
        <c:lblOffset val="100"/>
        <c:baseTimeUnit val="years"/>
      </c:dateAx>
      <c:valAx>
        <c:axId val="97435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43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36.92</c:v>
                </c:pt>
                <c:pt idx="1">
                  <c:v>41.75</c:v>
                </c:pt>
                <c:pt idx="2">
                  <c:v>33.86</c:v>
                </c:pt>
                <c:pt idx="3">
                  <c:v>30.76</c:v>
                </c:pt>
                <c:pt idx="4">
                  <c:v>28.66</c:v>
                </c:pt>
              </c:numCache>
            </c:numRef>
          </c:val>
        </c:ser>
        <c:dLbls>
          <c:showLegendKey val="0"/>
          <c:showVal val="0"/>
          <c:showCatName val="0"/>
          <c:showSerName val="0"/>
          <c:showPercent val="0"/>
          <c:showBubbleSize val="0"/>
        </c:dLbls>
        <c:gapWidth val="150"/>
        <c:axId val="97469568"/>
        <c:axId val="9747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442.54</c:v>
                </c:pt>
              </c:numCache>
            </c:numRef>
          </c:val>
          <c:smooth val="0"/>
        </c:ser>
        <c:dLbls>
          <c:showLegendKey val="0"/>
          <c:showVal val="0"/>
          <c:showCatName val="0"/>
          <c:showSerName val="0"/>
          <c:showPercent val="0"/>
          <c:showBubbleSize val="0"/>
        </c:dLbls>
        <c:marker val="1"/>
        <c:smooth val="0"/>
        <c:axId val="97469568"/>
        <c:axId val="97471488"/>
      </c:lineChart>
      <c:dateAx>
        <c:axId val="97469568"/>
        <c:scaling>
          <c:orientation val="minMax"/>
        </c:scaling>
        <c:delete val="1"/>
        <c:axPos val="b"/>
        <c:numFmt formatCode="ge" sourceLinked="1"/>
        <c:majorTickMark val="none"/>
        <c:minorTickMark val="none"/>
        <c:tickLblPos val="none"/>
        <c:crossAx val="97471488"/>
        <c:crosses val="autoZero"/>
        <c:auto val="1"/>
        <c:lblOffset val="100"/>
        <c:baseTimeUnit val="years"/>
      </c:dateAx>
      <c:valAx>
        <c:axId val="97471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46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112.58</c:v>
                </c:pt>
                <c:pt idx="1">
                  <c:v>91.81</c:v>
                </c:pt>
                <c:pt idx="2">
                  <c:v>102.84</c:v>
                </c:pt>
                <c:pt idx="3">
                  <c:v>100.97</c:v>
                </c:pt>
                <c:pt idx="4">
                  <c:v>95.13</c:v>
                </c:pt>
              </c:numCache>
            </c:numRef>
          </c:val>
        </c:ser>
        <c:dLbls>
          <c:showLegendKey val="0"/>
          <c:showVal val="0"/>
          <c:showCatName val="0"/>
          <c:showSerName val="0"/>
          <c:showPercent val="0"/>
          <c:showBubbleSize val="0"/>
        </c:dLbls>
        <c:gapWidth val="150"/>
        <c:axId val="97514240"/>
        <c:axId val="9751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98.6</c:v>
                </c:pt>
              </c:numCache>
            </c:numRef>
          </c:val>
          <c:smooth val="0"/>
        </c:ser>
        <c:dLbls>
          <c:showLegendKey val="0"/>
          <c:showVal val="0"/>
          <c:showCatName val="0"/>
          <c:showSerName val="0"/>
          <c:showPercent val="0"/>
          <c:showBubbleSize val="0"/>
        </c:dLbls>
        <c:marker val="1"/>
        <c:smooth val="0"/>
        <c:axId val="97514240"/>
        <c:axId val="97516160"/>
      </c:lineChart>
      <c:dateAx>
        <c:axId val="97514240"/>
        <c:scaling>
          <c:orientation val="minMax"/>
        </c:scaling>
        <c:delete val="1"/>
        <c:axPos val="b"/>
        <c:numFmt formatCode="ge" sourceLinked="1"/>
        <c:majorTickMark val="none"/>
        <c:minorTickMark val="none"/>
        <c:tickLblPos val="none"/>
        <c:crossAx val="97516160"/>
        <c:crosses val="autoZero"/>
        <c:auto val="1"/>
        <c:lblOffset val="100"/>
        <c:baseTimeUnit val="years"/>
      </c:dateAx>
      <c:valAx>
        <c:axId val="9751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1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269.05</c:v>
                </c:pt>
                <c:pt idx="1">
                  <c:v>330.26</c:v>
                </c:pt>
                <c:pt idx="2">
                  <c:v>292.8</c:v>
                </c:pt>
                <c:pt idx="3">
                  <c:v>299.52</c:v>
                </c:pt>
                <c:pt idx="4">
                  <c:v>318.10000000000002</c:v>
                </c:pt>
              </c:numCache>
            </c:numRef>
          </c:val>
        </c:ser>
        <c:dLbls>
          <c:showLegendKey val="0"/>
          <c:showVal val="0"/>
          <c:showCatName val="0"/>
          <c:showSerName val="0"/>
          <c:showPercent val="0"/>
          <c:showBubbleSize val="0"/>
        </c:dLbls>
        <c:gapWidth val="150"/>
        <c:axId val="97550336"/>
        <c:axId val="9755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181.67</c:v>
                </c:pt>
              </c:numCache>
            </c:numRef>
          </c:val>
          <c:smooth val="0"/>
        </c:ser>
        <c:dLbls>
          <c:showLegendKey val="0"/>
          <c:showVal val="0"/>
          <c:showCatName val="0"/>
          <c:showSerName val="0"/>
          <c:showPercent val="0"/>
          <c:showBubbleSize val="0"/>
        </c:dLbls>
        <c:marker val="1"/>
        <c:smooth val="0"/>
        <c:axId val="97550336"/>
        <c:axId val="97552256"/>
      </c:lineChart>
      <c:dateAx>
        <c:axId val="97550336"/>
        <c:scaling>
          <c:orientation val="minMax"/>
        </c:scaling>
        <c:delete val="1"/>
        <c:axPos val="b"/>
        <c:numFmt formatCode="ge" sourceLinked="1"/>
        <c:majorTickMark val="none"/>
        <c:minorTickMark val="none"/>
        <c:tickLblPos val="none"/>
        <c:crossAx val="97552256"/>
        <c:crosses val="autoZero"/>
        <c:auto val="1"/>
        <c:lblOffset val="100"/>
        <c:baseTimeUnit val="years"/>
      </c:dateAx>
      <c:valAx>
        <c:axId val="9755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5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宮城県　松島町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14939</v>
      </c>
      <c r="AJ8" s="56"/>
      <c r="AK8" s="56"/>
      <c r="AL8" s="56"/>
      <c r="AM8" s="56"/>
      <c r="AN8" s="56"/>
      <c r="AO8" s="56"/>
      <c r="AP8" s="57"/>
      <c r="AQ8" s="47">
        <f>データ!R6</f>
        <v>53.56</v>
      </c>
      <c r="AR8" s="47"/>
      <c r="AS8" s="47"/>
      <c r="AT8" s="47"/>
      <c r="AU8" s="47"/>
      <c r="AV8" s="47"/>
      <c r="AW8" s="47"/>
      <c r="AX8" s="47"/>
      <c r="AY8" s="47">
        <f>データ!S6</f>
        <v>278.92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93.91</v>
      </c>
      <c r="K10" s="47"/>
      <c r="L10" s="47"/>
      <c r="M10" s="47"/>
      <c r="N10" s="47"/>
      <c r="O10" s="47"/>
      <c r="P10" s="47"/>
      <c r="Q10" s="47"/>
      <c r="R10" s="47">
        <f>データ!O6</f>
        <v>100</v>
      </c>
      <c r="S10" s="47"/>
      <c r="T10" s="47"/>
      <c r="U10" s="47"/>
      <c r="V10" s="47"/>
      <c r="W10" s="47"/>
      <c r="X10" s="47"/>
      <c r="Y10" s="47"/>
      <c r="Z10" s="78">
        <f>データ!P6</f>
        <v>4530</v>
      </c>
      <c r="AA10" s="78"/>
      <c r="AB10" s="78"/>
      <c r="AC10" s="78"/>
      <c r="AD10" s="78"/>
      <c r="AE10" s="78"/>
      <c r="AF10" s="78"/>
      <c r="AG10" s="78"/>
      <c r="AH10" s="2"/>
      <c r="AI10" s="78">
        <f>データ!T6</f>
        <v>14899</v>
      </c>
      <c r="AJ10" s="78"/>
      <c r="AK10" s="78"/>
      <c r="AL10" s="78"/>
      <c r="AM10" s="78"/>
      <c r="AN10" s="78"/>
      <c r="AO10" s="78"/>
      <c r="AP10" s="78"/>
      <c r="AQ10" s="47">
        <f>データ!U6</f>
        <v>42.34</v>
      </c>
      <c r="AR10" s="47"/>
      <c r="AS10" s="47"/>
      <c r="AT10" s="47"/>
      <c r="AU10" s="47"/>
      <c r="AV10" s="47"/>
      <c r="AW10" s="47"/>
      <c r="AX10" s="47"/>
      <c r="AY10" s="47">
        <f>データ!V6</f>
        <v>351.89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44016</v>
      </c>
      <c r="D6" s="31">
        <f t="shared" si="3"/>
        <v>46</v>
      </c>
      <c r="E6" s="31">
        <f t="shared" si="3"/>
        <v>1</v>
      </c>
      <c r="F6" s="31">
        <f t="shared" si="3"/>
        <v>0</v>
      </c>
      <c r="G6" s="31">
        <f t="shared" si="3"/>
        <v>1</v>
      </c>
      <c r="H6" s="31" t="str">
        <f t="shared" si="3"/>
        <v>宮城県　松島町</v>
      </c>
      <c r="I6" s="31" t="str">
        <f t="shared" si="3"/>
        <v>法適用</v>
      </c>
      <c r="J6" s="31" t="str">
        <f t="shared" si="3"/>
        <v>水道事業</v>
      </c>
      <c r="K6" s="31" t="str">
        <f t="shared" si="3"/>
        <v>末端給水事業</v>
      </c>
      <c r="L6" s="31" t="str">
        <f t="shared" si="3"/>
        <v>A7</v>
      </c>
      <c r="M6" s="32" t="str">
        <f t="shared" si="3"/>
        <v>-</v>
      </c>
      <c r="N6" s="32">
        <f t="shared" si="3"/>
        <v>93.91</v>
      </c>
      <c r="O6" s="32">
        <f t="shared" si="3"/>
        <v>100</v>
      </c>
      <c r="P6" s="32">
        <f t="shared" si="3"/>
        <v>4530</v>
      </c>
      <c r="Q6" s="32">
        <f t="shared" si="3"/>
        <v>14939</v>
      </c>
      <c r="R6" s="32">
        <f t="shared" si="3"/>
        <v>53.56</v>
      </c>
      <c r="S6" s="32">
        <f t="shared" si="3"/>
        <v>278.92</v>
      </c>
      <c r="T6" s="32">
        <f t="shared" si="3"/>
        <v>14899</v>
      </c>
      <c r="U6" s="32">
        <f t="shared" si="3"/>
        <v>42.34</v>
      </c>
      <c r="V6" s="32">
        <f t="shared" si="3"/>
        <v>351.89</v>
      </c>
      <c r="W6" s="33">
        <f>IF(W7="",NA(),W7)</f>
        <v>114.8</v>
      </c>
      <c r="X6" s="33">
        <f t="shared" ref="X6:AF6" si="4">IF(X7="",NA(),X7)</f>
        <v>98.64</v>
      </c>
      <c r="Y6" s="33">
        <f t="shared" si="4"/>
        <v>106.6</v>
      </c>
      <c r="Z6" s="33">
        <f t="shared" si="4"/>
        <v>104.88</v>
      </c>
      <c r="AA6" s="33">
        <f t="shared" si="4"/>
        <v>98.64</v>
      </c>
      <c r="AB6" s="33">
        <f t="shared" si="4"/>
        <v>108.96</v>
      </c>
      <c r="AC6" s="33">
        <f t="shared" si="4"/>
        <v>107.37</v>
      </c>
      <c r="AD6" s="33">
        <f t="shared" si="4"/>
        <v>107.57</v>
      </c>
      <c r="AE6" s="33">
        <f t="shared" si="4"/>
        <v>106.55</v>
      </c>
      <c r="AF6" s="33">
        <f t="shared" si="4"/>
        <v>109.49</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9.49</v>
      </c>
      <c r="AR6" s="32" t="str">
        <f>IF(AR7="","",IF(AR7="-","【-】","【"&amp;SUBSTITUTE(TEXT(AR7,"#,##0.00"),"-","△")&amp;"】"))</f>
        <v>【0.81】</v>
      </c>
      <c r="AS6" s="33">
        <f>IF(AS7="",NA(),AS7)</f>
        <v>1299.76</v>
      </c>
      <c r="AT6" s="33">
        <f t="shared" ref="AT6:BB6" si="6">IF(AT7="",NA(),AT7)</f>
        <v>2093.8200000000002</v>
      </c>
      <c r="AU6" s="33">
        <f t="shared" si="6"/>
        <v>1779.7</v>
      </c>
      <c r="AV6" s="33">
        <f t="shared" si="6"/>
        <v>2246.71</v>
      </c>
      <c r="AW6" s="33">
        <f t="shared" si="6"/>
        <v>1224.4000000000001</v>
      </c>
      <c r="AX6" s="33">
        <f t="shared" si="6"/>
        <v>969.16</v>
      </c>
      <c r="AY6" s="33">
        <f t="shared" si="6"/>
        <v>995.5</v>
      </c>
      <c r="AZ6" s="33">
        <f t="shared" si="6"/>
        <v>915.5</v>
      </c>
      <c r="BA6" s="33">
        <f t="shared" si="6"/>
        <v>963.24</v>
      </c>
      <c r="BB6" s="33">
        <f t="shared" si="6"/>
        <v>406.37</v>
      </c>
      <c r="BC6" s="32" t="str">
        <f>IF(BC7="","",IF(BC7="-","【-】","【"&amp;SUBSTITUTE(TEXT(BC7,"#,##0.00"),"-","△")&amp;"】"))</f>
        <v>【264.16】</v>
      </c>
      <c r="BD6" s="33">
        <f>IF(BD7="",NA(),BD7)</f>
        <v>36.92</v>
      </c>
      <c r="BE6" s="33">
        <f t="shared" ref="BE6:BM6" si="7">IF(BE7="",NA(),BE7)</f>
        <v>41.75</v>
      </c>
      <c r="BF6" s="33">
        <f t="shared" si="7"/>
        <v>33.86</v>
      </c>
      <c r="BG6" s="33">
        <f t="shared" si="7"/>
        <v>30.76</v>
      </c>
      <c r="BH6" s="33">
        <f t="shared" si="7"/>
        <v>28.66</v>
      </c>
      <c r="BI6" s="33">
        <f t="shared" si="7"/>
        <v>421.66</v>
      </c>
      <c r="BJ6" s="33">
        <f t="shared" si="7"/>
        <v>414.59</v>
      </c>
      <c r="BK6" s="33">
        <f t="shared" si="7"/>
        <v>404.78</v>
      </c>
      <c r="BL6" s="33">
        <f t="shared" si="7"/>
        <v>400.38</v>
      </c>
      <c r="BM6" s="33">
        <f t="shared" si="7"/>
        <v>442.54</v>
      </c>
      <c r="BN6" s="32" t="str">
        <f>IF(BN7="","",IF(BN7="-","【-】","【"&amp;SUBSTITUTE(TEXT(BN7,"#,##0.00"),"-","△")&amp;"】"))</f>
        <v>【283.72】</v>
      </c>
      <c r="BO6" s="33">
        <f>IF(BO7="",NA(),BO7)</f>
        <v>112.58</v>
      </c>
      <c r="BP6" s="33">
        <f t="shared" ref="BP6:BX6" si="8">IF(BP7="",NA(),BP7)</f>
        <v>91.81</v>
      </c>
      <c r="BQ6" s="33">
        <f t="shared" si="8"/>
        <v>102.84</v>
      </c>
      <c r="BR6" s="33">
        <f t="shared" si="8"/>
        <v>100.97</v>
      </c>
      <c r="BS6" s="33">
        <f t="shared" si="8"/>
        <v>95.13</v>
      </c>
      <c r="BT6" s="33">
        <f t="shared" si="8"/>
        <v>99.51</v>
      </c>
      <c r="BU6" s="33">
        <f t="shared" si="8"/>
        <v>97.71</v>
      </c>
      <c r="BV6" s="33">
        <f t="shared" si="8"/>
        <v>98.07</v>
      </c>
      <c r="BW6" s="33">
        <f t="shared" si="8"/>
        <v>96.56</v>
      </c>
      <c r="BX6" s="33">
        <f t="shared" si="8"/>
        <v>98.6</v>
      </c>
      <c r="BY6" s="32" t="str">
        <f>IF(BY7="","",IF(BY7="-","【-】","【"&amp;SUBSTITUTE(TEXT(BY7,"#,##0.00"),"-","△")&amp;"】"))</f>
        <v>【104.60】</v>
      </c>
      <c r="BZ6" s="33">
        <f>IF(BZ7="",NA(),BZ7)</f>
        <v>269.05</v>
      </c>
      <c r="CA6" s="33">
        <f t="shared" ref="CA6:CI6" si="9">IF(CA7="",NA(),CA7)</f>
        <v>330.26</v>
      </c>
      <c r="CB6" s="33">
        <f t="shared" si="9"/>
        <v>292.8</v>
      </c>
      <c r="CC6" s="33">
        <f t="shared" si="9"/>
        <v>299.52</v>
      </c>
      <c r="CD6" s="33">
        <f t="shared" si="9"/>
        <v>318.10000000000002</v>
      </c>
      <c r="CE6" s="33">
        <f t="shared" si="9"/>
        <v>171.34</v>
      </c>
      <c r="CF6" s="33">
        <f t="shared" si="9"/>
        <v>173.56</v>
      </c>
      <c r="CG6" s="33">
        <f t="shared" si="9"/>
        <v>172.26</v>
      </c>
      <c r="CH6" s="33">
        <f t="shared" si="9"/>
        <v>177.14</v>
      </c>
      <c r="CI6" s="33">
        <f t="shared" si="9"/>
        <v>181.67</v>
      </c>
      <c r="CJ6" s="32" t="str">
        <f>IF(CJ7="","",IF(CJ7="-","【-】","【"&amp;SUBSTITUTE(TEXT(CJ7,"#,##0.00"),"-","△")&amp;"】"))</f>
        <v>【164.21】</v>
      </c>
      <c r="CK6" s="33">
        <f>IF(CK7="",NA(),CK7)</f>
        <v>37.26</v>
      </c>
      <c r="CL6" s="33">
        <f t="shared" ref="CL6:CT6" si="10">IF(CL7="",NA(),CL7)</f>
        <v>38.549999999999997</v>
      </c>
      <c r="CM6" s="33">
        <f t="shared" si="10"/>
        <v>37</v>
      </c>
      <c r="CN6" s="33">
        <f t="shared" si="10"/>
        <v>34.81</v>
      </c>
      <c r="CO6" s="33">
        <f t="shared" si="10"/>
        <v>33.94</v>
      </c>
      <c r="CP6" s="33">
        <f t="shared" si="10"/>
        <v>56.8</v>
      </c>
      <c r="CQ6" s="33">
        <f t="shared" si="10"/>
        <v>55.84</v>
      </c>
      <c r="CR6" s="33">
        <f t="shared" si="10"/>
        <v>55.68</v>
      </c>
      <c r="CS6" s="33">
        <f t="shared" si="10"/>
        <v>55.64</v>
      </c>
      <c r="CT6" s="33">
        <f t="shared" si="10"/>
        <v>53.61</v>
      </c>
      <c r="CU6" s="32" t="str">
        <f>IF(CU7="","",IF(CU7="-","【-】","【"&amp;SUBSTITUTE(TEXT(CU7,"#,##0.00"),"-","△")&amp;"】"))</f>
        <v>【59.80】</v>
      </c>
      <c r="CV6" s="33">
        <f>IF(CV7="",NA(),CV7)</f>
        <v>89.89</v>
      </c>
      <c r="CW6" s="33">
        <f t="shared" ref="CW6:DE6" si="11">IF(CW7="",NA(),CW7)</f>
        <v>70.53</v>
      </c>
      <c r="CX6" s="33">
        <f t="shared" si="11"/>
        <v>83.41</v>
      </c>
      <c r="CY6" s="33">
        <f t="shared" si="11"/>
        <v>89</v>
      </c>
      <c r="CZ6" s="33">
        <f t="shared" si="11"/>
        <v>88.64</v>
      </c>
      <c r="DA6" s="33">
        <f t="shared" si="11"/>
        <v>83.67</v>
      </c>
      <c r="DB6" s="33">
        <f t="shared" si="11"/>
        <v>83.11</v>
      </c>
      <c r="DC6" s="33">
        <f t="shared" si="11"/>
        <v>83.18</v>
      </c>
      <c r="DD6" s="33">
        <f t="shared" si="11"/>
        <v>83.09</v>
      </c>
      <c r="DE6" s="33">
        <f t="shared" si="11"/>
        <v>81.31</v>
      </c>
      <c r="DF6" s="32" t="str">
        <f>IF(DF7="","",IF(DF7="-","【-】","【"&amp;SUBSTITUTE(TEXT(DF7,"#,##0.00"),"-","△")&amp;"】"))</f>
        <v>【89.78】</v>
      </c>
      <c r="DG6" s="33">
        <f>IF(DG7="",NA(),DG7)</f>
        <v>46.56</v>
      </c>
      <c r="DH6" s="33">
        <f t="shared" ref="DH6:DP6" si="12">IF(DH7="",NA(),DH7)</f>
        <v>48.28</v>
      </c>
      <c r="DI6" s="33">
        <f t="shared" si="12"/>
        <v>50.02</v>
      </c>
      <c r="DJ6" s="33">
        <f t="shared" si="12"/>
        <v>51.54</v>
      </c>
      <c r="DK6" s="33">
        <f t="shared" si="12"/>
        <v>55.38</v>
      </c>
      <c r="DL6" s="33">
        <f t="shared" si="12"/>
        <v>36.21</v>
      </c>
      <c r="DM6" s="33">
        <f t="shared" si="12"/>
        <v>37.090000000000003</v>
      </c>
      <c r="DN6" s="33">
        <f t="shared" si="12"/>
        <v>38.07</v>
      </c>
      <c r="DO6" s="33">
        <f t="shared" si="12"/>
        <v>39.06</v>
      </c>
      <c r="DP6" s="33">
        <f t="shared" si="12"/>
        <v>46.67</v>
      </c>
      <c r="DQ6" s="32" t="str">
        <f>IF(DQ7="","",IF(DQ7="-","【-】","【"&amp;SUBSTITUTE(TEXT(DQ7,"#,##0.00"),"-","△")&amp;"】"))</f>
        <v>【46.31】</v>
      </c>
      <c r="DR6" s="32">
        <f>IF(DR7="",NA(),DR7)</f>
        <v>0</v>
      </c>
      <c r="DS6" s="32">
        <f t="shared" ref="DS6:EA6" si="13">IF(DS7="",NA(),DS7)</f>
        <v>0</v>
      </c>
      <c r="DT6" s="32">
        <f t="shared" si="13"/>
        <v>0</v>
      </c>
      <c r="DU6" s="33">
        <f t="shared" si="13"/>
        <v>0.77</v>
      </c>
      <c r="DV6" s="33">
        <f t="shared" si="13"/>
        <v>0.92</v>
      </c>
      <c r="DW6" s="33">
        <f t="shared" si="13"/>
        <v>6.46</v>
      </c>
      <c r="DX6" s="33">
        <f t="shared" si="13"/>
        <v>6.63</v>
      </c>
      <c r="DY6" s="33">
        <f t="shared" si="13"/>
        <v>7.73</v>
      </c>
      <c r="DZ6" s="33">
        <f t="shared" si="13"/>
        <v>8.8699999999999992</v>
      </c>
      <c r="EA6" s="33">
        <f t="shared" si="13"/>
        <v>10.029999999999999</v>
      </c>
      <c r="EB6" s="32" t="str">
        <f>IF(EB7="","",IF(EB7="-","【-】","【"&amp;SUBSTITUTE(TEXT(EB7,"#,##0.00"),"-","△")&amp;"】"))</f>
        <v>【12.42】</v>
      </c>
      <c r="EC6" s="32">
        <f>IF(EC7="",NA(),EC7)</f>
        <v>0</v>
      </c>
      <c r="ED6" s="32">
        <f t="shared" ref="ED6:EL6" si="14">IF(ED7="",NA(),ED7)</f>
        <v>0</v>
      </c>
      <c r="EE6" s="32">
        <f t="shared" si="14"/>
        <v>0</v>
      </c>
      <c r="EF6" s="32">
        <f t="shared" si="14"/>
        <v>0</v>
      </c>
      <c r="EG6" s="32">
        <f t="shared" si="14"/>
        <v>0</v>
      </c>
      <c r="EH6" s="33">
        <f t="shared" si="14"/>
        <v>0.79</v>
      </c>
      <c r="EI6" s="33">
        <f t="shared" si="14"/>
        <v>0.78</v>
      </c>
      <c r="EJ6" s="33">
        <f t="shared" si="14"/>
        <v>0.67</v>
      </c>
      <c r="EK6" s="33">
        <f t="shared" si="14"/>
        <v>0.67</v>
      </c>
      <c r="EL6" s="33">
        <f t="shared" si="14"/>
        <v>0.68</v>
      </c>
      <c r="EM6" s="32" t="str">
        <f>IF(EM7="","",IF(EM7="-","【-】","【"&amp;SUBSTITUTE(TEXT(EM7,"#,##0.00"),"-","△")&amp;"】"))</f>
        <v>【0.78】</v>
      </c>
    </row>
    <row r="7" spans="1:143" s="34" customFormat="1">
      <c r="A7" s="26"/>
      <c r="B7" s="35">
        <v>2014</v>
      </c>
      <c r="C7" s="35">
        <v>44016</v>
      </c>
      <c r="D7" s="35">
        <v>46</v>
      </c>
      <c r="E7" s="35">
        <v>1</v>
      </c>
      <c r="F7" s="35">
        <v>0</v>
      </c>
      <c r="G7" s="35">
        <v>1</v>
      </c>
      <c r="H7" s="35" t="s">
        <v>93</v>
      </c>
      <c r="I7" s="35" t="s">
        <v>94</v>
      </c>
      <c r="J7" s="35" t="s">
        <v>95</v>
      </c>
      <c r="K7" s="35" t="s">
        <v>96</v>
      </c>
      <c r="L7" s="35" t="s">
        <v>97</v>
      </c>
      <c r="M7" s="36" t="s">
        <v>98</v>
      </c>
      <c r="N7" s="36">
        <v>93.91</v>
      </c>
      <c r="O7" s="36">
        <v>100</v>
      </c>
      <c r="P7" s="36">
        <v>4530</v>
      </c>
      <c r="Q7" s="36">
        <v>14939</v>
      </c>
      <c r="R7" s="36">
        <v>53.56</v>
      </c>
      <c r="S7" s="36">
        <v>278.92</v>
      </c>
      <c r="T7" s="36">
        <v>14899</v>
      </c>
      <c r="U7" s="36">
        <v>42.34</v>
      </c>
      <c r="V7" s="36">
        <v>351.89</v>
      </c>
      <c r="W7" s="36">
        <v>114.8</v>
      </c>
      <c r="X7" s="36">
        <v>98.64</v>
      </c>
      <c r="Y7" s="36">
        <v>106.6</v>
      </c>
      <c r="Z7" s="36">
        <v>104.88</v>
      </c>
      <c r="AA7" s="36">
        <v>98.64</v>
      </c>
      <c r="AB7" s="36">
        <v>108.96</v>
      </c>
      <c r="AC7" s="36">
        <v>107.37</v>
      </c>
      <c r="AD7" s="36">
        <v>107.57</v>
      </c>
      <c r="AE7" s="36">
        <v>106.55</v>
      </c>
      <c r="AF7" s="36">
        <v>109.49</v>
      </c>
      <c r="AG7" s="36">
        <v>113.03</v>
      </c>
      <c r="AH7" s="36">
        <v>0</v>
      </c>
      <c r="AI7" s="36">
        <v>0</v>
      </c>
      <c r="AJ7" s="36">
        <v>0</v>
      </c>
      <c r="AK7" s="36">
        <v>0</v>
      </c>
      <c r="AL7" s="36">
        <v>0</v>
      </c>
      <c r="AM7" s="36">
        <v>7.45</v>
      </c>
      <c r="AN7" s="36">
        <v>8.5</v>
      </c>
      <c r="AO7" s="36">
        <v>9.34</v>
      </c>
      <c r="AP7" s="36">
        <v>9.56</v>
      </c>
      <c r="AQ7" s="36">
        <v>9.49</v>
      </c>
      <c r="AR7" s="36">
        <v>0.81</v>
      </c>
      <c r="AS7" s="36">
        <v>1299.76</v>
      </c>
      <c r="AT7" s="36">
        <v>2093.8200000000002</v>
      </c>
      <c r="AU7" s="36">
        <v>1779.7</v>
      </c>
      <c r="AV7" s="36">
        <v>2246.71</v>
      </c>
      <c r="AW7" s="36">
        <v>1224.4000000000001</v>
      </c>
      <c r="AX7" s="36">
        <v>969.16</v>
      </c>
      <c r="AY7" s="36">
        <v>995.5</v>
      </c>
      <c r="AZ7" s="36">
        <v>915.5</v>
      </c>
      <c r="BA7" s="36">
        <v>963.24</v>
      </c>
      <c r="BB7" s="36">
        <v>406.37</v>
      </c>
      <c r="BC7" s="36">
        <v>264.16000000000003</v>
      </c>
      <c r="BD7" s="36">
        <v>36.92</v>
      </c>
      <c r="BE7" s="36">
        <v>41.75</v>
      </c>
      <c r="BF7" s="36">
        <v>33.86</v>
      </c>
      <c r="BG7" s="36">
        <v>30.76</v>
      </c>
      <c r="BH7" s="36">
        <v>28.66</v>
      </c>
      <c r="BI7" s="36">
        <v>421.66</v>
      </c>
      <c r="BJ7" s="36">
        <v>414.59</v>
      </c>
      <c r="BK7" s="36">
        <v>404.78</v>
      </c>
      <c r="BL7" s="36">
        <v>400.38</v>
      </c>
      <c r="BM7" s="36">
        <v>442.54</v>
      </c>
      <c r="BN7" s="36">
        <v>283.72000000000003</v>
      </c>
      <c r="BO7" s="36">
        <v>112.58</v>
      </c>
      <c r="BP7" s="36">
        <v>91.81</v>
      </c>
      <c r="BQ7" s="36">
        <v>102.84</v>
      </c>
      <c r="BR7" s="36">
        <v>100.97</v>
      </c>
      <c r="BS7" s="36">
        <v>95.13</v>
      </c>
      <c r="BT7" s="36">
        <v>99.51</v>
      </c>
      <c r="BU7" s="36">
        <v>97.71</v>
      </c>
      <c r="BV7" s="36">
        <v>98.07</v>
      </c>
      <c r="BW7" s="36">
        <v>96.56</v>
      </c>
      <c r="BX7" s="36">
        <v>98.6</v>
      </c>
      <c r="BY7" s="36">
        <v>104.6</v>
      </c>
      <c r="BZ7" s="36">
        <v>269.05</v>
      </c>
      <c r="CA7" s="36">
        <v>330.26</v>
      </c>
      <c r="CB7" s="36">
        <v>292.8</v>
      </c>
      <c r="CC7" s="36">
        <v>299.52</v>
      </c>
      <c r="CD7" s="36">
        <v>318.10000000000002</v>
      </c>
      <c r="CE7" s="36">
        <v>171.34</v>
      </c>
      <c r="CF7" s="36">
        <v>173.56</v>
      </c>
      <c r="CG7" s="36">
        <v>172.26</v>
      </c>
      <c r="CH7" s="36">
        <v>177.14</v>
      </c>
      <c r="CI7" s="36">
        <v>181.67</v>
      </c>
      <c r="CJ7" s="36">
        <v>164.21</v>
      </c>
      <c r="CK7" s="36">
        <v>37.26</v>
      </c>
      <c r="CL7" s="36">
        <v>38.549999999999997</v>
      </c>
      <c r="CM7" s="36">
        <v>37</v>
      </c>
      <c r="CN7" s="36">
        <v>34.81</v>
      </c>
      <c r="CO7" s="36">
        <v>33.94</v>
      </c>
      <c r="CP7" s="36">
        <v>56.8</v>
      </c>
      <c r="CQ7" s="36">
        <v>55.84</v>
      </c>
      <c r="CR7" s="36">
        <v>55.68</v>
      </c>
      <c r="CS7" s="36">
        <v>55.64</v>
      </c>
      <c r="CT7" s="36">
        <v>53.61</v>
      </c>
      <c r="CU7" s="36">
        <v>59.8</v>
      </c>
      <c r="CV7" s="36">
        <v>89.89</v>
      </c>
      <c r="CW7" s="36">
        <v>70.53</v>
      </c>
      <c r="CX7" s="36">
        <v>83.41</v>
      </c>
      <c r="CY7" s="36">
        <v>89</v>
      </c>
      <c r="CZ7" s="36">
        <v>88.64</v>
      </c>
      <c r="DA7" s="36">
        <v>83.67</v>
      </c>
      <c r="DB7" s="36">
        <v>83.11</v>
      </c>
      <c r="DC7" s="36">
        <v>83.18</v>
      </c>
      <c r="DD7" s="36">
        <v>83.09</v>
      </c>
      <c r="DE7" s="36">
        <v>81.31</v>
      </c>
      <c r="DF7" s="36">
        <v>89.78</v>
      </c>
      <c r="DG7" s="36">
        <v>46.56</v>
      </c>
      <c r="DH7" s="36">
        <v>48.28</v>
      </c>
      <c r="DI7" s="36">
        <v>50.02</v>
      </c>
      <c r="DJ7" s="36">
        <v>51.54</v>
      </c>
      <c r="DK7" s="36">
        <v>55.38</v>
      </c>
      <c r="DL7" s="36">
        <v>36.21</v>
      </c>
      <c r="DM7" s="36">
        <v>37.090000000000003</v>
      </c>
      <c r="DN7" s="36">
        <v>38.07</v>
      </c>
      <c r="DO7" s="36">
        <v>39.06</v>
      </c>
      <c r="DP7" s="36">
        <v>46.67</v>
      </c>
      <c r="DQ7" s="36">
        <v>46.31</v>
      </c>
      <c r="DR7" s="36">
        <v>0</v>
      </c>
      <c r="DS7" s="36">
        <v>0</v>
      </c>
      <c r="DT7" s="36">
        <v>0</v>
      </c>
      <c r="DU7" s="36">
        <v>0.77</v>
      </c>
      <c r="DV7" s="36">
        <v>0.92</v>
      </c>
      <c r="DW7" s="36">
        <v>6.46</v>
      </c>
      <c r="DX7" s="36">
        <v>6.63</v>
      </c>
      <c r="DY7" s="36">
        <v>7.73</v>
      </c>
      <c r="DZ7" s="36">
        <v>8.8699999999999992</v>
      </c>
      <c r="EA7" s="36">
        <v>10.029999999999999</v>
      </c>
      <c r="EB7" s="36">
        <v>12.42</v>
      </c>
      <c r="EC7" s="36">
        <v>0</v>
      </c>
      <c r="ED7" s="36">
        <v>0</v>
      </c>
      <c r="EE7" s="36">
        <v>0</v>
      </c>
      <c r="EF7" s="36">
        <v>0</v>
      </c>
      <c r="EG7" s="36">
        <v>0</v>
      </c>
      <c r="EH7" s="36">
        <v>0.79</v>
      </c>
      <c r="EI7" s="36">
        <v>0.78</v>
      </c>
      <c r="EJ7" s="36">
        <v>0.67</v>
      </c>
      <c r="EK7" s="36">
        <v>0.67</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2016-02-03T07:13:57Z</dcterms:created>
  <dcterms:modified xsi:type="dcterms:W3CDTF">2016-02-24T09:11:24Z</dcterms:modified>
  <cp:category/>
</cp:coreProperties>
</file>