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<sst xmlns="http://schemas.openxmlformats.org/spreadsheetml/2006/main" count="226" uniqueCount="111">
  <si>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</si>
  <si>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</si>
  <si>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</si>
  <si>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</si>
  <si>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</si>
  <si>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</si>
  <si>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</si>
  <si>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</si>
  <si>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</si>
  <si>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</si>
  <si>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</si>
  <si>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</si>
  <si>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</si>
  <si>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</si>
  <si>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</si>
  <si>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</si>
  <si>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</si>
  <si>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</si>
  <si>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</si>
  <si>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</si>
  <si>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</si>
  <si>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</si>
  <si>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</si>
  <si>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</si>
  <si>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</si>
  <si>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</si>
  <si>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</si>
  <si>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</si>
  <si>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</si>
  <si>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</si>
  <si>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</si>
  <si>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</si>
  <si>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</si>
  <si>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</si>
  <si>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</si>
  <si>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</si>
  <si>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</si>
  <si>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</si>
  <si>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</si>
  <si>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</si>
  <si>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</si>
  <si>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</si>
  <si>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</si>
  <si>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</si>
  <si>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</si>
  <si>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</si>
  <si>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</si>
  <si>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</si>
  <si>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</si>
  <si>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</si>
  <si>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</si>
  <si>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</si>
  <si>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</si>
  <si>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</si>
  <si>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</si>
  <si>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</si>
  <si>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</si>
  <si>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</si>
  <si>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</si>
  <si>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</si>
  <si>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</si>
  <si>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</si>
  <si>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</si>
  <si>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</si>
  <si>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</si>
  <si>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</si>
  <si>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</si>
  <si>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</si>
  <si>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</si>
  <si>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</si>
  <si>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</si>
  <si>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</si>
  <si>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</si>
  <si>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</si>
  <si>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</si>
  <si>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</si>
  <si>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</si>
  <si>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</si>
  <si>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</si>
  <si>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</si>
  <si>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</si>
  <si>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</si>
  <si>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</si>
  <si>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</si>
  <si>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</si>
  <si>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</si>
  <si>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</si>
  <si>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</si>
  <si>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</si>
  <si>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</si>
  <si>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</si>
  <si>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</si>
  <si>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</si>
  <si>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</si>
  <si>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</si>
  <si>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</si>
  <si>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丸森町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</si>
  <si>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</si>
  <si>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</si>
  <si>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</si>
  <si>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</si>
  <si>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</si>
  <si>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</si>
  <si>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</si>
  <si>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</si>
  <si>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</si>
  <si>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</si>
  <si>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</si>
  <si>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当町の公共下水道の経営は類似団体と比較し、同程度かやや低い傾向である。
　今後の経営健全化のための具体的な取り組みとして、収入増加のために、未使用者への啓もう活動を行い、未納額の解消を図り、料金の改定について検討を行う必要がある。
　また、支出の削減として建設費等のコスト削減を図る。</t>
    <rPh sb="1" eb="3">
      <t>トウチョウ</t>
    </rPh>
    <rPh sb="4" eb="6">
      <t>コウキョウ</t>
    </rPh>
    <rPh sb="6" eb="9">
      <t>ゲスイドウ</t>
    </rPh>
    <rPh sb="10" eb="12">
      <t>ケイエイ</t>
    </rPh>
    <rPh sb="13" eb="15">
      <t>ルイジ</t>
    </rPh>
    <rPh sb="15" eb="17">
      <t>ダンタイ</t>
    </rPh>
    <rPh sb="18" eb="20">
      <t>ヒカク</t>
    </rPh>
    <rPh sb="22" eb="25">
      <t>ドウテイド</t>
    </rPh>
    <rPh sb="28" eb="29">
      <t>ヒク</t>
    </rPh>
    <rPh sb="30" eb="32">
      <t>ケイコウ</t>
    </rPh>
    <rPh sb="38" eb="40">
      <t>コンゴ</t>
    </rPh>
    <rPh sb="41" eb="43">
      <t>ケイエイ</t>
    </rPh>
    <rPh sb="43" eb="46">
      <t>ケンゼンカ</t>
    </rPh>
    <rPh sb="50" eb="53">
      <t>グタイテキ</t>
    </rPh>
    <rPh sb="54" eb="55">
      <t>ト</t>
    </rPh>
    <rPh sb="56" eb="57">
      <t>ク</t>
    </rPh>
    <rPh sb="62" eb="64">
      <t>シュウニュウ</t>
    </rPh>
    <rPh sb="64" eb="66">
      <t>ゾウカ</t>
    </rPh>
    <rPh sb="71" eb="75">
      <t>ミシヨウシャ</t>
    </rPh>
    <rPh sb="77" eb="78">
      <t>ケイ</t>
    </rPh>
    <rPh sb="80" eb="82">
      <t>カツドウ</t>
    </rPh>
    <rPh sb="83" eb="84">
      <t>オコナ</t>
    </rPh>
    <rPh sb="86" eb="89">
      <t>ミノウガク</t>
    </rPh>
    <rPh sb="90" eb="92">
      <t>カイショウ</t>
    </rPh>
    <rPh sb="93" eb="94">
      <t>ハカ</t>
    </rPh>
    <rPh sb="96" eb="98">
      <t>リョウキン</t>
    </rPh>
    <rPh sb="99" eb="101">
      <t>カイテイ</t>
    </rPh>
    <rPh sb="105" eb="107">
      <t>ケントウ</t>
    </rPh>
    <rPh sb="108" eb="109">
      <t>オコナ</t>
    </rPh>
    <rPh sb="110" eb="112">
      <t>ヒツヨウ</t>
    </rPh>
    <rPh sb="121" eb="123">
      <t>シシュツ</t>
    </rPh>
    <rPh sb="124" eb="126">
      <t>サクゲン</t>
    </rPh>
    <rPh sb="129" eb="131">
      <t>ケンセツ</t>
    </rPh>
    <rPh sb="131" eb="132">
      <t>ヒ</t>
    </rPh>
    <rPh sb="132" eb="133">
      <t>トウ</t>
    </rPh>
    <rPh sb="137" eb="139">
      <t>サクゲン</t>
    </rPh>
    <rPh sb="140" eb="141">
      <t>ハカ</t>
    </rPh>
    <phoneticPr fontId="4"/>
  </si>
  <si>
    <t>　現在、25年以上経過した管渠は約12㎞、ポンプ施設は15箇所あり、平成27年度から長寿命化計画を補助事業で策定している状況である。計画を基に合理的な改築・維持管理を進める。
　</t>
    <rPh sb="1" eb="3">
      <t>ゲンザイ</t>
    </rPh>
    <rPh sb="6" eb="7">
      <t>ネン</t>
    </rPh>
    <rPh sb="7" eb="9">
      <t>イジョウ</t>
    </rPh>
    <rPh sb="9" eb="11">
      <t>ケイカ</t>
    </rPh>
    <rPh sb="13" eb="15">
      <t>カンキョ</t>
    </rPh>
    <rPh sb="16" eb="17">
      <t>ヤク</t>
    </rPh>
    <rPh sb="24" eb="26">
      <t>シセツ</t>
    </rPh>
    <rPh sb="29" eb="31">
      <t>カショ</t>
    </rPh>
    <rPh sb="34" eb="36">
      <t>ヘイセイ</t>
    </rPh>
    <rPh sb="38" eb="40">
      <t>ネンド</t>
    </rPh>
    <rPh sb="42" eb="43">
      <t>チョウ</t>
    </rPh>
    <rPh sb="43" eb="46">
      <t>ジュミョウカ</t>
    </rPh>
    <rPh sb="46" eb="48">
      <t>ケイカク</t>
    </rPh>
    <rPh sb="49" eb="51">
      <t>ホジョ</t>
    </rPh>
    <rPh sb="51" eb="53">
      <t>ジギョウ</t>
    </rPh>
    <rPh sb="54" eb="56">
      <t>サクテイ</t>
    </rPh>
    <rPh sb="60" eb="62">
      <t>ジョウキョウ</t>
    </rPh>
    <rPh sb="66" eb="68">
      <t>ケイカク</t>
    </rPh>
    <rPh sb="69" eb="70">
      <t>モト</t>
    </rPh>
    <rPh sb="71" eb="74">
      <t>ゴウリテキ</t>
    </rPh>
    <rPh sb="75" eb="77">
      <t>カイチク</t>
    </rPh>
    <rPh sb="78" eb="80">
      <t>イジ</t>
    </rPh>
    <rPh sb="80" eb="82">
      <t>カンリ</t>
    </rPh>
    <rPh sb="83" eb="84">
      <t>スス</t>
    </rPh>
    <phoneticPr fontId="4"/>
  </si>
  <si>
    <t>①　収益的収支比率は約60%程度で推移しており、適正な使用料確保のため、改定が必要と考えているが、未納額もあるため、改定の前に未納の解消に努めていく。
④　企業債残高規模については、類似団体とほぼ同程度であったが、震災以降は高い比率となっている。
経営の合理化と一層の経費削減に努め計画的な企業債の発行に努める。
⑤　経費回収率は類似団体と比較し高い比率となっている。適正な使用料確保のため、改定が必要と考えているが、未納額もあるため、改定の前に未納の解消に努めていく。
⑥　汚水処理原価は類似団体と同程度で推移している。
今後、投資の効率化や維持管理費の削減、接続率の向上を図っていく。
⑧　水洗化率は類似団体と比較し、ほぼ同程度である。
使用料収入増加のため、未使用者への啓もう活動を図る。</t>
    <rPh sb="2" eb="5">
      <t>シュウエキテキ</t>
    </rPh>
    <rPh sb="5" eb="7">
      <t>シュウシ</t>
    </rPh>
    <rPh sb="7" eb="9">
      <t>ヒリツ</t>
    </rPh>
    <rPh sb="10" eb="11">
      <t>ヤク</t>
    </rPh>
    <rPh sb="14" eb="16">
      <t>テイド</t>
    </rPh>
    <rPh sb="17" eb="19">
      <t>スイイ</t>
    </rPh>
    <rPh sb="24" eb="26">
      <t>テキセイ</t>
    </rPh>
    <rPh sb="27" eb="30">
      <t>シヨウリョウ</t>
    </rPh>
    <rPh sb="30" eb="32">
      <t>カクホ</t>
    </rPh>
    <rPh sb="36" eb="38">
      <t>カイテイ</t>
    </rPh>
    <rPh sb="39" eb="41">
      <t>ヒツヨウ</t>
    </rPh>
    <rPh sb="42" eb="43">
      <t>カンガ</t>
    </rPh>
    <rPh sb="49" eb="52">
      <t>ミノウガク</t>
    </rPh>
    <rPh sb="58" eb="60">
      <t>カイテイ</t>
    </rPh>
    <rPh sb="61" eb="62">
      <t>マエ</t>
    </rPh>
    <rPh sb="63" eb="65">
      <t>ミノウ</t>
    </rPh>
    <rPh sb="66" eb="68">
      <t>カイショウ</t>
    </rPh>
    <rPh sb="69" eb="70">
      <t>ツト</t>
    </rPh>
    <rPh sb="78" eb="80">
      <t>キギョウ</t>
    </rPh>
    <rPh sb="80" eb="81">
      <t>サイ</t>
    </rPh>
    <rPh sb="81" eb="83">
      <t>ザンダカ</t>
    </rPh>
    <rPh sb="83" eb="85">
      <t>キボ</t>
    </rPh>
    <rPh sb="91" eb="93">
      <t>ルイジ</t>
    </rPh>
    <rPh sb="93" eb="95">
      <t>ダンタイ</t>
    </rPh>
    <rPh sb="98" eb="101">
      <t>ドウテイド</t>
    </rPh>
    <rPh sb="107" eb="109">
      <t>シンサイ</t>
    </rPh>
    <rPh sb="109" eb="111">
      <t>イコウ</t>
    </rPh>
    <rPh sb="112" eb="113">
      <t>タカ</t>
    </rPh>
    <rPh sb="114" eb="116">
      <t>ヒリツ</t>
    </rPh>
    <rPh sb="159" eb="161">
      <t>ケイヒ</t>
    </rPh>
    <rPh sb="161" eb="163">
      <t>カイシュウ</t>
    </rPh>
    <rPh sb="163" eb="164">
      <t>リツ</t>
    </rPh>
    <rPh sb="165" eb="167">
      <t>ルイジ</t>
    </rPh>
    <rPh sb="167" eb="169">
      <t>ダンタイ</t>
    </rPh>
    <rPh sb="170" eb="172">
      <t>ヒカク</t>
    </rPh>
    <rPh sb="173" eb="174">
      <t>タカ</t>
    </rPh>
    <rPh sb="175" eb="177">
      <t>ヒリツ</t>
    </rPh>
    <rPh sb="238" eb="240">
      <t>オスイ</t>
    </rPh>
    <rPh sb="240" eb="242">
      <t>ショリ</t>
    </rPh>
    <rPh sb="242" eb="244">
      <t>ゲンカ</t>
    </rPh>
    <rPh sb="245" eb="247">
      <t>ルイジ</t>
    </rPh>
    <rPh sb="247" eb="249">
      <t>ダンタイ</t>
    </rPh>
    <rPh sb="250" eb="253">
      <t>ドウテイド</t>
    </rPh>
    <rPh sb="254" eb="256">
      <t>スイイ</t>
    </rPh>
    <rPh sb="262" eb="264">
      <t>コンゴ</t>
    </rPh>
    <rPh sb="265" eb="267">
      <t>トウシ</t>
    </rPh>
    <rPh sb="268" eb="271">
      <t>コウリツカ</t>
    </rPh>
    <rPh sb="272" eb="274">
      <t>イジ</t>
    </rPh>
    <rPh sb="274" eb="277">
      <t>カンリヒ</t>
    </rPh>
    <rPh sb="278" eb="280">
      <t>サクゲン</t>
    </rPh>
    <rPh sb="281" eb="283">
      <t>セツゾク</t>
    </rPh>
    <rPh sb="283" eb="284">
      <t>リツ</t>
    </rPh>
    <rPh sb="285" eb="287">
      <t>コウジョウ</t>
    </rPh>
    <rPh sb="288" eb="289">
      <t>ハカ</t>
    </rPh>
    <rPh sb="297" eb="300">
      <t>スイセンカ</t>
    </rPh>
    <rPh sb="300" eb="301">
      <t>リツ</t>
    </rPh>
    <rPh sb="302" eb="304">
      <t>ルイジ</t>
    </rPh>
    <rPh sb="304" eb="306">
      <t>ダンタイ</t>
    </rPh>
    <rPh sb="307" eb="309">
      <t>ヒカク</t>
    </rPh>
    <rPh sb="313" eb="316">
      <t>ドウテイド</t>
    </rPh>
    <rPh sb="321" eb="324">
      <t>シヨウリョウ</t>
    </rPh>
    <rPh sb="324" eb="326">
      <t>シュウニュウ</t>
    </rPh>
    <rPh sb="326" eb="328">
      <t>ゾウカ</t>
    </rPh>
    <rPh sb="332" eb="336">
      <t>ミシヨウシャ</t>
    </rPh>
    <rPh sb="338" eb="339">
      <t>ケイ</t>
    </rPh>
    <rPh sb="341" eb="343">
      <t>カツドウ</t>
    </rPh>
    <rPh sb="344" eb="34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</si>
</sst>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4.43</c:v>
                </c:pt>
                <c:pt idx="3" formatCode="#,##0.00;&quot;△&quot;#,##0.00;&quot;-&quot;">
                  <c:v>15.78</c:v>
                </c:pt>
                <c:pt idx="4">
                  <c:v>0</c:v>
                </c:pt>
              </c:numCache>
            </c:numRef>
          </c:val>
        </c:ser>
        <c:dLbls>
          <c:showLegendKey val="0"/>
          <c:showVal val="0"/>
          <c:showCatName val="0"/>
          <c:showSerName val="0"/>
          <c:showPercent val="0"/>
          <c:showBubbleSize val="0"/>
        </c:dLbls>
        <c:gapWidth val="150"/>
        <c:axId val="45090688"/>
        <c:axId val="451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45090688"/>
        <c:axId val="45105152"/>
      </c:lineChart>
      <c:dateAx>
        <c:axId val="45090688"/>
        <c:scaling>
          <c:orientation val="minMax"/>
        </c:scaling>
        <c:delete val="1"/>
        <c:axPos val="b"/>
        <c:numFmt formatCode="ge" sourceLinked="1"/>
        <c:majorTickMark val="none"/>
        <c:minorTickMark val="none"/>
        <c:tickLblPos val="none"/>
        <c:crossAx val="45105152"/>
        <c:crosses val="autoZero"/>
        <c:auto val="1"/>
        <c:lblOffset val="100"/>
        <c:baseTimeUnit val="years"/>
      </c:dateAx>
      <c:valAx>
        <c:axId val="45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54208"/>
        <c:axId val="109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9054208"/>
        <c:axId val="109056384"/>
      </c:lineChart>
      <c:dateAx>
        <c:axId val="109054208"/>
        <c:scaling>
          <c:orientation val="minMax"/>
        </c:scaling>
        <c:delete val="1"/>
        <c:axPos val="b"/>
        <c:numFmt formatCode="ge" sourceLinked="1"/>
        <c:majorTickMark val="none"/>
        <c:minorTickMark val="none"/>
        <c:tickLblPos val="none"/>
        <c:crossAx val="109056384"/>
        <c:crosses val="autoZero"/>
        <c:auto val="1"/>
        <c:lblOffset val="100"/>
        <c:baseTimeUnit val="years"/>
      </c:dateAx>
      <c:valAx>
        <c:axId val="109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81.72</c:v>
                </c:pt>
                <c:pt idx="1">
                  <c:v>82.36</c:v>
                </c:pt>
                <c:pt idx="2">
                  <c:v>83.07</c:v>
                </c:pt>
                <c:pt idx="3">
                  <c:v>83.26</c:v>
                </c:pt>
                <c:pt idx="4">
                  <c:v>83.69</c:v>
                </c:pt>
              </c:numCache>
            </c:numRef>
          </c:val>
        </c:ser>
        <c:dLbls>
          <c:showLegendKey val="0"/>
          <c:showVal val="0"/>
          <c:showCatName val="0"/>
          <c:showSerName val="0"/>
          <c:showPercent val="0"/>
          <c:showBubbleSize val="0"/>
        </c:dLbls>
        <c:gapWidth val="150"/>
        <c:axId val="109098880"/>
        <c:axId val="1091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9098880"/>
        <c:axId val="109105152"/>
      </c:lineChart>
      <c:dateAx>
        <c:axId val="109098880"/>
        <c:scaling>
          <c:orientation val="minMax"/>
        </c:scaling>
        <c:delete val="1"/>
        <c:axPos val="b"/>
        <c:numFmt formatCode="ge" sourceLinked="1"/>
        <c:majorTickMark val="none"/>
        <c:minorTickMark val="none"/>
        <c:tickLblPos val="none"/>
        <c:crossAx val="109105152"/>
        <c:crosses val="autoZero"/>
        <c:auto val="1"/>
        <c:lblOffset val="100"/>
        <c:baseTimeUnit val="years"/>
      </c:dateAx>
      <c:valAx>
        <c:axId val="109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68.819999999999993</c:v>
                </c:pt>
                <c:pt idx="1">
                  <c:v>59.29</c:v>
                </c:pt>
                <c:pt idx="2">
                  <c:v>70.67</c:v>
                </c:pt>
                <c:pt idx="3">
                  <c:v>55.46</c:v>
                </c:pt>
                <c:pt idx="4">
                  <c:v>58.3</c:v>
                </c:pt>
              </c:numCache>
            </c:numRef>
          </c:val>
        </c:ser>
        <c:dLbls>
          <c:showLegendKey val="0"/>
          <c:showVal val="0"/>
          <c:showCatName val="0"/>
          <c:showSerName val="0"/>
          <c:showPercent val="0"/>
          <c:showBubbleSize val="0"/>
        </c:dLbls>
        <c:gapWidth val="150"/>
        <c:axId val="45131264"/>
        <c:axId val="45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31264"/>
        <c:axId val="45133184"/>
      </c:lineChart>
      <c:dateAx>
        <c:axId val="45131264"/>
        <c:scaling>
          <c:orientation val="minMax"/>
        </c:scaling>
        <c:delete val="1"/>
        <c:axPos val="b"/>
        <c:numFmt formatCode="ge" sourceLinked="1"/>
        <c:majorTickMark val="none"/>
        <c:minorTickMark val="none"/>
        <c:tickLblPos val="none"/>
        <c:crossAx val="45133184"/>
        <c:crosses val="autoZero"/>
        <c:auto val="1"/>
        <c:lblOffset val="100"/>
        <c:baseTimeUnit val="years"/>
      </c:dateAx>
      <c:valAx>
        <c:axId val="45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69856"/>
        <c:axId val="713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69856"/>
        <c:axId val="71371776"/>
      </c:lineChart>
      <c:dateAx>
        <c:axId val="71369856"/>
        <c:scaling>
          <c:orientation val="minMax"/>
        </c:scaling>
        <c:delete val="1"/>
        <c:axPos val="b"/>
        <c:numFmt formatCode="ge" sourceLinked="1"/>
        <c:majorTickMark val="none"/>
        <c:minorTickMark val="none"/>
        <c:tickLblPos val="none"/>
        <c:crossAx val="71371776"/>
        <c:crosses val="autoZero"/>
        <c:auto val="1"/>
        <c:lblOffset val="100"/>
        <c:baseTimeUnit val="years"/>
      </c:dateAx>
      <c:valAx>
        <c:axId val="713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410432"/>
        <c:axId val="714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410432"/>
        <c:axId val="71412352"/>
      </c:lineChart>
      <c:dateAx>
        <c:axId val="71410432"/>
        <c:scaling>
          <c:orientation val="minMax"/>
        </c:scaling>
        <c:delete val="1"/>
        <c:axPos val="b"/>
        <c:numFmt formatCode="ge" sourceLinked="1"/>
        <c:majorTickMark val="none"/>
        <c:minorTickMark val="none"/>
        <c:tickLblPos val="none"/>
        <c:crossAx val="71412352"/>
        <c:crosses val="autoZero"/>
        <c:auto val="1"/>
        <c:lblOffset val="100"/>
        <c:baseTimeUnit val="years"/>
      </c:dateAx>
      <c:valAx>
        <c:axId val="714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43520"/>
        <c:axId val="106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43520"/>
        <c:axId val="106445440"/>
      </c:lineChart>
      <c:dateAx>
        <c:axId val="106443520"/>
        <c:scaling>
          <c:orientation val="minMax"/>
        </c:scaling>
        <c:delete val="1"/>
        <c:axPos val="b"/>
        <c:numFmt formatCode="ge" sourceLinked="1"/>
        <c:majorTickMark val="none"/>
        <c:minorTickMark val="none"/>
        <c:tickLblPos val="none"/>
        <c:crossAx val="106445440"/>
        <c:crosses val="autoZero"/>
        <c:auto val="1"/>
        <c:lblOffset val="100"/>
        <c:baseTimeUnit val="years"/>
      </c:dateAx>
      <c:valAx>
        <c:axId val="106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84480"/>
        <c:axId val="106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84480"/>
        <c:axId val="106486400"/>
      </c:lineChart>
      <c:dateAx>
        <c:axId val="106484480"/>
        <c:scaling>
          <c:orientation val="minMax"/>
        </c:scaling>
        <c:delete val="1"/>
        <c:axPos val="b"/>
        <c:numFmt formatCode="ge" sourceLinked="1"/>
        <c:majorTickMark val="none"/>
        <c:minorTickMark val="none"/>
        <c:tickLblPos val="none"/>
        <c:crossAx val="106486400"/>
        <c:crosses val="autoZero"/>
        <c:auto val="1"/>
        <c:lblOffset val="100"/>
        <c:baseTimeUnit val="years"/>
      </c:dateAx>
      <c:valAx>
        <c:axId val="106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1400.08</c:v>
                </c:pt>
                <c:pt idx="1">
                  <c:v>1241.68</c:v>
                </c:pt>
                <c:pt idx="2">
                  <c:v>1253.81</c:v>
                </c:pt>
                <c:pt idx="3">
                  <c:v>1623.92</c:v>
                </c:pt>
                <c:pt idx="4">
                  <c:v>1494.61</c:v>
                </c:pt>
              </c:numCache>
            </c:numRef>
          </c:val>
        </c:ser>
        <c:dLbls>
          <c:showLegendKey val="0"/>
          <c:showVal val="0"/>
          <c:showCatName val="0"/>
          <c:showSerName val="0"/>
          <c:showPercent val="0"/>
          <c:showBubbleSize val="0"/>
        </c:dLbls>
        <c:gapWidth val="150"/>
        <c:axId val="108872064"/>
        <c:axId val="1088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8872064"/>
        <c:axId val="108873984"/>
      </c:lineChart>
      <c:dateAx>
        <c:axId val="108872064"/>
        <c:scaling>
          <c:orientation val="minMax"/>
        </c:scaling>
        <c:delete val="1"/>
        <c:axPos val="b"/>
        <c:numFmt formatCode="ge" sourceLinked="1"/>
        <c:majorTickMark val="none"/>
        <c:minorTickMark val="none"/>
        <c:tickLblPos val="none"/>
        <c:crossAx val="108873984"/>
        <c:crosses val="autoZero"/>
        <c:auto val="1"/>
        <c:lblOffset val="100"/>
        <c:baseTimeUnit val="years"/>
      </c:dateAx>
      <c:valAx>
        <c:axId val="108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80.22</c:v>
                </c:pt>
                <c:pt idx="1">
                  <c:v>78.930000000000007</c:v>
                </c:pt>
                <c:pt idx="2">
                  <c:v>78.150000000000006</c:v>
                </c:pt>
                <c:pt idx="3">
                  <c:v>82.65</c:v>
                </c:pt>
                <c:pt idx="4">
                  <c:v>72.2</c:v>
                </c:pt>
              </c:numCache>
            </c:numRef>
          </c:val>
        </c:ser>
        <c:dLbls>
          <c:showLegendKey val="0"/>
          <c:showVal val="0"/>
          <c:showCatName val="0"/>
          <c:showSerName val="0"/>
          <c:showPercent val="0"/>
          <c:showBubbleSize val="0"/>
        </c:dLbls>
        <c:gapWidth val="150"/>
        <c:axId val="108912000"/>
        <c:axId val="108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8912000"/>
        <c:axId val="108930560"/>
      </c:lineChart>
      <c:dateAx>
        <c:axId val="108912000"/>
        <c:scaling>
          <c:orientation val="minMax"/>
        </c:scaling>
        <c:delete val="1"/>
        <c:axPos val="b"/>
        <c:numFmt formatCode="ge" sourceLinked="1"/>
        <c:majorTickMark val="none"/>
        <c:minorTickMark val="none"/>
        <c:tickLblPos val="none"/>
        <c:crossAx val="108930560"/>
        <c:crosses val="autoZero"/>
        <c:auto val="1"/>
        <c:lblOffset val="100"/>
        <c:baseTimeUnit val="years"/>
      </c:dateAx>
      <c:valAx>
        <c:axId val="108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221.27</c:v>
                </c:pt>
                <c:pt idx="1">
                  <c:v>225.63</c:v>
                </c:pt>
                <c:pt idx="2">
                  <c:v>232.36</c:v>
                </c:pt>
                <c:pt idx="3">
                  <c:v>217.37</c:v>
                </c:pt>
                <c:pt idx="4">
                  <c:v>255.59</c:v>
                </c:pt>
              </c:numCache>
            </c:numRef>
          </c:val>
        </c:ser>
        <c:dLbls>
          <c:showLegendKey val="0"/>
          <c:showVal val="0"/>
          <c:showCatName val="0"/>
          <c:showSerName val="0"/>
          <c:showPercent val="0"/>
          <c:showBubbleSize val="0"/>
        </c:dLbls>
        <c:gapWidth val="150"/>
        <c:axId val="108939904"/>
        <c:axId val="108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8939904"/>
        <c:axId val="108958464"/>
      </c:lineChart>
      <c:dateAx>
        <c:axId val="108939904"/>
        <c:scaling>
          <c:orientation val="minMax"/>
        </c:scaling>
        <c:delete val="1"/>
        <c:axPos val="b"/>
        <c:numFmt formatCode="ge" sourceLinked="1"/>
        <c:majorTickMark val="none"/>
        <c:minorTickMark val="none"/>
        <c:tickLblPos val="none"/>
        <c:crossAx val="108958464"/>
        <c:crosses val="autoZero"/>
        <c:auto val="1"/>
        <c:lblOffset val="100"/>
        <c:baseTimeUnit val="years"/>
      </c:dateAx>
      <c:valAx>
        <c:axId val="108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丸森町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14845</v>
      </c>
      <c r="AM8" s="64"/>
      <c r="AN8" s="64"/>
      <c r="AO8" s="64"/>
      <c r="AP8" s="64"/>
      <c r="AQ8" s="64"/>
      <c r="AR8" s="64"/>
      <c r="AS8" s="64"/>
      <c r="AT8" s="63">
        <f>データ!S6</f>
        <v>273.3</v>
      </c>
      <c r="AU8" s="63"/>
      <c r="AV8" s="63"/>
      <c r="AW8" s="63"/>
      <c r="AX8" s="63"/>
      <c r="AY8" s="63"/>
      <c r="AZ8" s="63"/>
      <c r="BA8" s="63"/>
      <c r="BB8" s="63">
        <f>データ!T6</f>
        <v>54.32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27.24</v>
      </c>
      <c r="Q10" s="63"/>
      <c r="R10" s="63"/>
      <c r="S10" s="63"/>
      <c r="T10" s="63"/>
      <c r="U10" s="63"/>
      <c r="V10" s="63"/>
      <c r="W10" s="63">
        <f>データ!P6</f>
        <v>94.09</v>
      </c>
      <c r="X10" s="63"/>
      <c r="Y10" s="63"/>
      <c r="Z10" s="63"/>
      <c r="AA10" s="63"/>
      <c r="AB10" s="63"/>
      <c r="AC10" s="63"/>
      <c r="AD10" s="64">
        <f>データ!Q6</f>
        <v>3410</v>
      </c>
      <c r="AE10" s="64"/>
      <c r="AF10" s="64"/>
      <c r="AG10" s="64"/>
      <c r="AH10" s="64"/>
      <c r="AI10" s="64"/>
      <c r="AJ10" s="64"/>
      <c r="AK10" s="2"/>
      <c r="AL10" s="64">
        <f>データ!U6</f>
        <v>4011</v>
      </c>
      <c r="AM10" s="64"/>
      <c r="AN10" s="64"/>
      <c r="AO10" s="64"/>
      <c r="AP10" s="64"/>
      <c r="AQ10" s="64"/>
      <c r="AR10" s="64"/>
      <c r="AS10" s="64"/>
      <c r="AT10" s="63">
        <f>データ!V6</f>
        <v>2.96</v>
      </c>
      <c r="AU10" s="63"/>
      <c r="AV10" s="63"/>
      <c r="AW10" s="63"/>
      <c r="AX10" s="63"/>
      <c r="AY10" s="63"/>
      <c r="AZ10" s="63"/>
      <c r="BA10" s="63"/>
      <c r="BB10" s="63">
        <f>データ!W6</f>
        <v>1355.07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43419</v>
      </c>
      <c r="D6" s="31">
        <f t="shared" si="3"/>
        <v>47</v>
      </c>
      <c r="E6" s="31">
        <f t="shared" si="3"/>
        <v>17</v>
      </c>
      <c r="F6" s="31">
        <f t="shared" si="3"/>
        <v>1</v>
      </c>
      <c r="G6" s="31">
        <f t="shared" si="3"/>
        <v>0</v>
      </c>
      <c r="H6" s="31" t="str">
        <f t="shared" si="3"/>
        <v>宮城県　丸森町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27.24</v>
      </c>
      <c r="P6" s="32">
        <f t="shared" si="3"/>
        <v>94.09</v>
      </c>
      <c r="Q6" s="32">
        <f t="shared" si="3"/>
        <v>3410</v>
      </c>
      <c r="R6" s="32">
        <f t="shared" si="3"/>
        <v>14845</v>
      </c>
      <c r="S6" s="32">
        <f t="shared" si="3"/>
        <v>273.3</v>
      </c>
      <c r="T6" s="32">
        <f t="shared" si="3"/>
        <v>54.32</v>
      </c>
      <c r="U6" s="32">
        <f t="shared" si="3"/>
        <v>4011</v>
      </c>
      <c r="V6" s="32">
        <f t="shared" si="3"/>
        <v>2.96</v>
      </c>
      <c r="W6" s="32">
        <f t="shared" si="3"/>
        <v>1355.07</v>
      </c>
      <c r="X6" s="33">
        <f>IF(X7="",NA(),X7)</f>
        <v>68.819999999999993</v>
      </c>
      <c r="Y6" s="33">
        <f t="shared" ref="Y6:AG6" si="4">IF(Y7="",NA(),Y7)</f>
        <v>59.29</v>
      </c>
      <c r="Z6" s="33">
        <f t="shared" si="4"/>
        <v>70.67</v>
      </c>
      <c r="AA6" s="33">
        <f t="shared" si="4"/>
        <v>55.46</v>
      </c>
      <c r="AB6" s="33">
        <f t="shared" si="4"/>
        <v>58.3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1400.08</v>
      </c>
      <c r="BF6" s="33">
        <f t="shared" ref="BF6:BN6" si="7">IF(BF7="",NA(),BF7)</f>
        <v>1241.68</v>
      </c>
      <c r="BG6" s="33">
        <f t="shared" si="7"/>
        <v>1253.81</v>
      </c>
      <c r="BH6" s="33">
        <f t="shared" si="7"/>
        <v>1623.92</v>
      </c>
      <c r="BI6" s="33">
        <f t="shared" si="7"/>
        <v>1494.61</v>
      </c>
      <c r="BJ6" s="33">
        <f t="shared" si="7"/>
        <v>1352.2</v>
      </c>
      <c r="BK6" s="33">
        <f t="shared" si="7"/>
        <v>1365.62</v>
      </c>
      <c r="BL6" s="33">
        <f t="shared" si="7"/>
        <v>1309.43</v>
      </c>
      <c r="BM6" s="33">
        <f t="shared" si="7"/>
        <v>1306.92</v>
      </c>
      <c r="BN6" s="33">
        <f t="shared" si="7"/>
        <v>1203.71</v>
      </c>
      <c r="BO6" s="32" t="str">
        <f>IF(BO7="","",IF(BO7="-","【-】","【"&amp;SUBSTITUTE(TEXT(BO7,"#,##0.00"),"-","△")&amp;"】"))</f>
        <v>【776.35】</v>
      </c>
      <c r="BP6" s="33">
        <f>IF(BP7="",NA(),BP7)</f>
        <v>80.22</v>
      </c>
      <c r="BQ6" s="33">
        <f t="shared" ref="BQ6:BY6" si="8">IF(BQ7="",NA(),BQ7)</f>
        <v>78.930000000000007</v>
      </c>
      <c r="BR6" s="33">
        <f t="shared" si="8"/>
        <v>78.150000000000006</v>
      </c>
      <c r="BS6" s="33">
        <f t="shared" si="8"/>
        <v>82.65</v>
      </c>
      <c r="BT6" s="33">
        <f t="shared" si="8"/>
        <v>72.2</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221.27</v>
      </c>
      <c r="CB6" s="33">
        <f t="shared" ref="CB6:CJ6" si="9">IF(CB7="",NA(),CB7)</f>
        <v>225.63</v>
      </c>
      <c r="CC6" s="33">
        <f t="shared" si="9"/>
        <v>232.36</v>
      </c>
      <c r="CD6" s="33">
        <f t="shared" si="9"/>
        <v>217.37</v>
      </c>
      <c r="CE6" s="33">
        <f t="shared" si="9"/>
        <v>255.59</v>
      </c>
      <c r="CF6" s="33">
        <f t="shared" si="9"/>
        <v>241.2</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49.64</v>
      </c>
      <c r="CR6" s="33">
        <f t="shared" si="10"/>
        <v>50.74</v>
      </c>
      <c r="CS6" s="33">
        <f t="shared" si="10"/>
        <v>49.29</v>
      </c>
      <c r="CT6" s="33">
        <f t="shared" si="10"/>
        <v>50.32</v>
      </c>
      <c r="CU6" s="33">
        <f t="shared" si="10"/>
        <v>49.89</v>
      </c>
      <c r="CV6" s="32" t="str">
        <f>IF(CV7="","",IF(CV7="-","【-】","【"&amp;SUBSTITUTE(TEXT(CV7,"#,##0.00"),"-","△")&amp;"】"))</f>
        <v>【60.35】</v>
      </c>
      <c r="CW6" s="33">
        <f>IF(CW7="",NA(),CW7)</f>
        <v>81.72</v>
      </c>
      <c r="CX6" s="33">
        <f t="shared" ref="CX6:DF6" si="11">IF(CX7="",NA(),CX7)</f>
        <v>82.36</v>
      </c>
      <c r="CY6" s="33">
        <f t="shared" si="11"/>
        <v>83.07</v>
      </c>
      <c r="CZ6" s="33">
        <f t="shared" si="11"/>
        <v>83.26</v>
      </c>
      <c r="DA6" s="33">
        <f t="shared" si="11"/>
        <v>83.69</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4.43</v>
      </c>
      <c r="EG6" s="33">
        <f t="shared" si="14"/>
        <v>15.78</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43419</v>
      </c>
      <c r="D7" s="35">
        <v>47</v>
      </c>
      <c r="E7" s="35">
        <v>17</v>
      </c>
      <c r="F7" s="35">
        <v>1</v>
      </c>
      <c r="G7" s="35">
        <v>0</v>
      </c>
      <c r="H7" s="35" t="s">
        <v>96</v>
      </c>
      <c r="I7" s="35" t="s">
        <v>97</v>
      </c>
      <c r="J7" s="35" t="s">
        <v>98</v>
      </c>
      <c r="K7" s="35" t="s">
        <v>99</v>
      </c>
      <c r="L7" s="35" t="s">
        <v>100</v>
      </c>
      <c r="M7" s="36" t="s">
        <v>101</v>
      </c>
      <c r="N7" s="36" t="s">
        <v>102</v>
      </c>
      <c r="O7" s="36">
        <v>27.24</v>
      </c>
      <c r="P7" s="36">
        <v>94.09</v>
      </c>
      <c r="Q7" s="36">
        <v>3410</v>
      </c>
      <c r="R7" s="36">
        <v>14845</v>
      </c>
      <c r="S7" s="36">
        <v>273.3</v>
      </c>
      <c r="T7" s="36">
        <v>54.32</v>
      </c>
      <c r="U7" s="36">
        <v>4011</v>
      </c>
      <c r="V7" s="36">
        <v>2.96</v>
      </c>
      <c r="W7" s="36">
        <v>1355.07</v>
      </c>
      <c r="X7" s="36">
        <v>68.819999999999993</v>
      </c>
      <c r="Y7" s="36">
        <v>59.29</v>
      </c>
      <c r="Z7" s="36">
        <v>70.67</v>
      </c>
      <c r="AA7" s="36">
        <v>55.46</v>
      </c>
      <c r="AB7" s="36">
        <v>58.3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1400.08</v>
      </c>
      <c r="BF7" s="36">
        <v>1241.68</v>
      </c>
      <c r="BG7" s="36">
        <v>1253.81</v>
      </c>
      <c r="BH7" s="36">
        <v>1623.92</v>
      </c>
      <c r="BI7" s="36">
        <v>1494.61</v>
      </c>
      <c r="BJ7" s="36">
        <v>1352.2</v>
      </c>
      <c r="BK7" s="36">
        <v>1365.62</v>
      </c>
      <c r="BL7" s="36">
        <v>1309.43</v>
      </c>
      <c r="BM7" s="36">
        <v>1306.92</v>
      </c>
      <c r="BN7" s="36">
        <v>1203.71</v>
      </c>
      <c r="BO7" s="36">
        <v>776.35</v>
      </c>
      <c r="BP7" s="36">
        <v>80.22</v>
      </c>
      <c r="BQ7" s="36">
        <v>78.930000000000007</v>
      </c>
      <c r="BR7" s="36">
        <v>78.150000000000006</v>
      </c>
      <c r="BS7" s="36">
        <v>82.65</v>
      </c>
      <c r="BT7" s="36">
        <v>72.2</v>
      </c>
      <c r="BU7" s="36">
        <v>68.23</v>
      </c>
      <c r="BV7" s="36">
        <v>65.98</v>
      </c>
      <c r="BW7" s="36">
        <v>67.59</v>
      </c>
      <c r="BX7" s="36">
        <v>68.510000000000005</v>
      </c>
      <c r="BY7" s="36">
        <v>69.739999999999995</v>
      </c>
      <c r="BZ7" s="36">
        <v>96.57</v>
      </c>
      <c r="CA7" s="36">
        <v>221.27</v>
      </c>
      <c r="CB7" s="36">
        <v>225.63</v>
      </c>
      <c r="CC7" s="36">
        <v>232.36</v>
      </c>
      <c r="CD7" s="36">
        <v>217.37</v>
      </c>
      <c r="CE7" s="36">
        <v>255.59</v>
      </c>
      <c r="CF7" s="36">
        <v>241.2</v>
      </c>
      <c r="CG7" s="36">
        <v>258.83</v>
      </c>
      <c r="CH7" s="36">
        <v>251.88</v>
      </c>
      <c r="CI7" s="36">
        <v>247.43</v>
      </c>
      <c r="CJ7" s="36">
        <v>248.89</v>
      </c>
      <c r="CK7" s="36">
        <v>142.28</v>
      </c>
      <c r="CL7" s="36" t="s">
        <v>101</v>
      </c>
      <c r="CM7" s="36" t="s">
        <v>101</v>
      </c>
      <c r="CN7" s="36" t="s">
        <v>101</v>
      </c>
      <c r="CO7" s="36" t="s">
        <v>101</v>
      </c>
      <c r="CP7" s="36" t="s">
        <v>101</v>
      </c>
      <c r="CQ7" s="36">
        <v>49.64</v>
      </c>
      <c r="CR7" s="36">
        <v>50.74</v>
      </c>
      <c r="CS7" s="36">
        <v>49.29</v>
      </c>
      <c r="CT7" s="36">
        <v>50.32</v>
      </c>
      <c r="CU7" s="36">
        <v>49.89</v>
      </c>
      <c r="CV7" s="36">
        <v>60.35</v>
      </c>
      <c r="CW7" s="36">
        <v>81.72</v>
      </c>
      <c r="CX7" s="36">
        <v>82.36</v>
      </c>
      <c r="CY7" s="36">
        <v>83.07</v>
      </c>
      <c r="CZ7" s="36">
        <v>83.26</v>
      </c>
      <c r="DA7" s="36">
        <v>83.69</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4.43</v>
      </c>
      <c r="EG7" s="36">
        <v>15.78</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2016-02-03T08:47:12Z</dcterms:created>
  <dcterms:modified xsi:type="dcterms:W3CDTF">2016-02-24T09:09:30Z</dcterms:modified>
  <cp:category/>
</cp:coreProperties>
</file>