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<sst xmlns="http://schemas.openxmlformats.org/spreadsheetml/2006/main" count="218" uniqueCount="108">
  <si>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</si>
  <si>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</si>
  <si>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</si>
  <si>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</si>
  <si>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</si>
  <si>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</si>
  <si>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</si>
  <si>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</si>
  <si>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</si>
  <si>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</si>
  <si>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</si>
  <si>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</si>
  <si>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</si>
  <si>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</si>
  <si>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</si>
  <si>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</si>
  <si>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</si>
  <si>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</si>
  <si>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</si>
  <si>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</si>
  <si>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</si>
  <si>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</si>
  <si>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</si>
  <si>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</si>
  <si>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</si>
  <si>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</si>
  <si>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</si>
  <si>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</si>
  <si>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</si>
  <si>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</si>
  <si>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</si>
  <si>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</si>
  <si>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</si>
  <si>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</si>
  <si>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</si>
  <si>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</si>
  <si>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</si>
  <si>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</si>
  <si>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</si>
  <si>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</si>
  <si>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</si>
  <si>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</si>
  <si>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</si>
  <si>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</si>
  <si>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</si>
  <si>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</si>
  <si>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</si>
  <si>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</si>
  <si>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</si>
  <si>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</si>
  <si>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</si>
  <si>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</si>
  <si>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</si>
  <si>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</si>
  <si>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</si>
  <si>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</si>
  <si>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</si>
  <si>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</si>
  <si>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</si>
  <si>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</si>
  <si>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</si>
  <si>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</si>
  <si>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</si>
  <si>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</si>
  <si>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</si>
  <si>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</si>
  <si>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</si>
  <si>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</si>
  <si>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</si>
  <si>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</si>
  <si>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</si>
  <si>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</si>
  <si>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</si>
  <si>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</si>
  <si>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</si>
  <si>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</si>
  <si>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</si>
  <si>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</si>
  <si>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</si>
  <si>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</si>
  <si>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</si>
  <si>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</si>
  <si>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</si>
  <si>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</si>
  <si>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</si>
  <si>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</si>
  <si>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</si>
  <si>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</si>
  <si>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</si>
  <si>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</si>
  <si>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</si>
  <si>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</si>
  <si>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</si>
  <si>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丸森町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</si>
  <si>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</si>
  <si>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</si>
  <si>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</si>
  <si>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</si>
  <si>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</si>
  <si>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</si>
  <si>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</si>
  <si>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</si>
  <si>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</si>
  <si>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</si>
  <si>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</si>
  <si>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平成4年から8年度に整備を行っており、浄水・排水設備及び管については法定耐用年数を迎えていない。
　機械設備等については毎年度計画的に更新を行っている。
　施設利用率がかなり悪く、非効率であると考えられるため、ダウンサイジングを視野に入れ検討していく。</t>
    <rPh sb="1" eb="3">
      <t>ヘイセイ</t>
    </rPh>
    <rPh sb="4" eb="5">
      <t>ネン</t>
    </rPh>
    <rPh sb="8" eb="10">
      <t>ネンド</t>
    </rPh>
    <rPh sb="11" eb="13">
      <t>セイビ</t>
    </rPh>
    <rPh sb="14" eb="15">
      <t>オコナ</t>
    </rPh>
    <rPh sb="20" eb="22">
      <t>ジョウスイ</t>
    </rPh>
    <rPh sb="23" eb="25">
      <t>ハイスイ</t>
    </rPh>
    <rPh sb="25" eb="27">
      <t>セツビ</t>
    </rPh>
    <rPh sb="27" eb="28">
      <t>オヨ</t>
    </rPh>
    <rPh sb="29" eb="30">
      <t>カン</t>
    </rPh>
    <rPh sb="35" eb="37">
      <t>ホウテイ</t>
    </rPh>
    <rPh sb="37" eb="39">
      <t>タイヨウ</t>
    </rPh>
    <rPh sb="39" eb="41">
      <t>ネンスウ</t>
    </rPh>
    <rPh sb="42" eb="43">
      <t>ムカ</t>
    </rPh>
    <rPh sb="51" eb="53">
      <t>キカイ</t>
    </rPh>
    <rPh sb="53" eb="55">
      <t>セツビ</t>
    </rPh>
    <rPh sb="55" eb="56">
      <t>トウ</t>
    </rPh>
    <rPh sb="61" eb="64">
      <t>マイネンド</t>
    </rPh>
    <rPh sb="64" eb="67">
      <t>ケイカクテキ</t>
    </rPh>
    <rPh sb="68" eb="70">
      <t>コウシン</t>
    </rPh>
    <rPh sb="71" eb="72">
      <t>オコナ</t>
    </rPh>
    <rPh sb="79" eb="81">
      <t>シセツ</t>
    </rPh>
    <rPh sb="81" eb="84">
      <t>リヨウリツ</t>
    </rPh>
    <rPh sb="88" eb="89">
      <t>ワル</t>
    </rPh>
    <rPh sb="91" eb="94">
      <t>ヒコウリツ</t>
    </rPh>
    <rPh sb="98" eb="99">
      <t>カンガ</t>
    </rPh>
    <rPh sb="115" eb="117">
      <t>シヤ</t>
    </rPh>
    <rPh sb="118" eb="119">
      <t>イ</t>
    </rPh>
    <rPh sb="120" eb="122">
      <t>ケントウ</t>
    </rPh>
    <phoneticPr fontId="4"/>
  </si>
  <si>
    <t>　本簡易水道については、中山間地の典型的な地域で集落が散在し、管沿線沿いの集落密度が低く投資効果は得られていない。今後も人口減により水の消費量増も見込めない。
　今後は施設のダウンサイジングにより見直しを行っていきたい。</t>
    <rPh sb="1" eb="2">
      <t>ホン</t>
    </rPh>
    <rPh sb="2" eb="4">
      <t>カンイ</t>
    </rPh>
    <rPh sb="4" eb="6">
      <t>スイドウ</t>
    </rPh>
    <rPh sb="12" eb="13">
      <t>チュウ</t>
    </rPh>
    <rPh sb="13" eb="15">
      <t>サンカン</t>
    </rPh>
    <rPh sb="15" eb="16">
      <t>チ</t>
    </rPh>
    <rPh sb="17" eb="20">
      <t>テンケイテキ</t>
    </rPh>
    <rPh sb="21" eb="23">
      <t>チイキ</t>
    </rPh>
    <rPh sb="24" eb="26">
      <t>シュウラク</t>
    </rPh>
    <rPh sb="27" eb="29">
      <t>サンザイ</t>
    </rPh>
    <rPh sb="31" eb="32">
      <t>カン</t>
    </rPh>
    <rPh sb="32" eb="34">
      <t>エンセン</t>
    </rPh>
    <rPh sb="34" eb="35">
      <t>ゾ</t>
    </rPh>
    <rPh sb="37" eb="39">
      <t>シュウラク</t>
    </rPh>
    <rPh sb="39" eb="41">
      <t>ミツド</t>
    </rPh>
    <rPh sb="42" eb="43">
      <t>ヒク</t>
    </rPh>
    <rPh sb="44" eb="46">
      <t>トウシ</t>
    </rPh>
    <rPh sb="46" eb="48">
      <t>コウカ</t>
    </rPh>
    <rPh sb="49" eb="50">
      <t>エ</t>
    </rPh>
    <rPh sb="57" eb="59">
      <t>コンゴ</t>
    </rPh>
    <rPh sb="60" eb="63">
      <t>ジンコウゲン</t>
    </rPh>
    <rPh sb="66" eb="67">
      <t>ミズ</t>
    </rPh>
    <rPh sb="68" eb="71">
      <t>ショウヒリョウ</t>
    </rPh>
    <rPh sb="71" eb="72">
      <t>ゾウ</t>
    </rPh>
    <rPh sb="73" eb="75">
      <t>ミコ</t>
    </rPh>
    <rPh sb="83" eb="85">
      <t>コンゴ</t>
    </rPh>
    <rPh sb="86" eb="88">
      <t>シセツ</t>
    </rPh>
    <rPh sb="100" eb="102">
      <t>ミナオ</t>
    </rPh>
    <rPh sb="104" eb="105">
      <t>オコナ</t>
    </rPh>
    <phoneticPr fontId="4"/>
  </si>
  <si>
    <t xml:space="preserve">①　類似団体と比較しほぼ同程度となっている。
75～80%で推移しており、実質的な収入を上げるための対策として料金の改定が必要であるが、まずは
維持管理費用等を抑制、削減、事業費の平準化を　　　　　図りたい。
　平成29年度に法的上水道と統合の予定である。　
④　類似団体と比較し低い数値で推移している。
平成4年から8年度で事業を行い、起債償還が30年であるため、残り10年で償還を終える。
⑤　類似団体よりは高い傾向であるが、使用料収入以外に依存している割合が高い。
⑥　類似団体よりも高く、かなりの高料金である。
維持管理費用等を抑制、削減、事業費の平準化を　　　　　図りたい。
⑦　類似団体と比較しかなり低い状況にある。
整備した施設が現状では適切な水準の料金収入に結びついていないため、施設効率を改善するとともに、運営体制のあり方や今後の投資のあり方を見直す必要がある。
⑧　有収率は毎年度90%を超えており、類似団体と比較しても平均を上回っている。
以上から、平成26年度までは類似団体と同程度に経営が出来ていると考えられる。
平成29年度に法的上水道と統合の予定である。
</t>
    <rPh sb="2" eb="4">
      <t>ルイジ</t>
    </rPh>
    <rPh sb="4" eb="6">
      <t>ダンタイ</t>
    </rPh>
    <rPh sb="7" eb="9">
      <t>ヒカク</t>
    </rPh>
    <rPh sb="12" eb="15">
      <t>ドウテイド</t>
    </rPh>
    <rPh sb="30" eb="32">
      <t>スイイ</t>
    </rPh>
    <rPh sb="37" eb="40">
      <t>ジッシツテキ</t>
    </rPh>
    <rPh sb="41" eb="43">
      <t>シュウニュウ</t>
    </rPh>
    <rPh sb="44" eb="45">
      <t>ア</t>
    </rPh>
    <rPh sb="50" eb="52">
      <t>タイサク</t>
    </rPh>
    <rPh sb="55" eb="57">
      <t>リョウキン</t>
    </rPh>
    <rPh sb="58" eb="60">
      <t>カイテイ</t>
    </rPh>
    <rPh sb="61" eb="63">
      <t>ヒツヨウ</t>
    </rPh>
    <rPh sb="132" eb="134">
      <t>ルイジ</t>
    </rPh>
    <rPh sb="134" eb="136">
      <t>ダンタイ</t>
    </rPh>
    <rPh sb="137" eb="139">
      <t>ヒカク</t>
    </rPh>
    <rPh sb="140" eb="141">
      <t>ヒク</t>
    </rPh>
    <rPh sb="142" eb="144">
      <t>スウチ</t>
    </rPh>
    <rPh sb="145" eb="147">
      <t>スイイ</t>
    </rPh>
    <rPh sb="153" eb="155">
      <t>ヘイセイ</t>
    </rPh>
    <rPh sb="156" eb="157">
      <t>ネン</t>
    </rPh>
    <rPh sb="160" eb="162">
      <t>ネンド</t>
    </rPh>
    <rPh sb="163" eb="165">
      <t>ジギョウ</t>
    </rPh>
    <rPh sb="166" eb="167">
      <t>オコナ</t>
    </rPh>
    <rPh sb="169" eb="171">
      <t>キサイ</t>
    </rPh>
    <rPh sb="171" eb="173">
      <t>ショウカン</t>
    </rPh>
    <rPh sb="176" eb="177">
      <t>ネン</t>
    </rPh>
    <rPh sb="183" eb="184">
      <t>ノコ</t>
    </rPh>
    <rPh sb="187" eb="188">
      <t>ネン</t>
    </rPh>
    <rPh sb="189" eb="191">
      <t>ショウカン</t>
    </rPh>
    <rPh sb="192" eb="193">
      <t>オ</t>
    </rPh>
    <rPh sb="199" eb="201">
      <t>ルイジ</t>
    </rPh>
    <rPh sb="201" eb="203">
      <t>ダンタイ</t>
    </rPh>
    <rPh sb="206" eb="207">
      <t>タカ</t>
    </rPh>
    <rPh sb="208" eb="210">
      <t>ケイコウ</t>
    </rPh>
    <rPh sb="215" eb="218">
      <t>シヨウリョウ</t>
    </rPh>
    <rPh sb="218" eb="220">
      <t>シュウニュウ</t>
    </rPh>
    <rPh sb="220" eb="222">
      <t>イガイ</t>
    </rPh>
    <rPh sb="223" eb="225">
      <t>イゾン</t>
    </rPh>
    <rPh sb="229" eb="231">
      <t>ワリアイ</t>
    </rPh>
    <rPh sb="232" eb="233">
      <t>タカ</t>
    </rPh>
    <rPh sb="238" eb="240">
      <t>ルイジ</t>
    </rPh>
    <rPh sb="240" eb="242">
      <t>ダンタイ</t>
    </rPh>
    <rPh sb="245" eb="246">
      <t>タカ</t>
    </rPh>
    <rPh sb="252" eb="255">
      <t>コウリョウキン</t>
    </rPh>
    <rPh sb="295" eb="297">
      <t>ルイジ</t>
    </rPh>
    <rPh sb="297" eb="299">
      <t>ダンタイ</t>
    </rPh>
    <rPh sb="300" eb="302">
      <t>ヒカク</t>
    </rPh>
    <rPh sb="306" eb="307">
      <t>ヒク</t>
    </rPh>
    <rPh sb="308" eb="310">
      <t>ジョウキョウ</t>
    </rPh>
    <rPh sb="393" eb="395">
      <t>ユウシュウ</t>
    </rPh>
    <rPh sb="395" eb="396">
      <t>リツ</t>
    </rPh>
    <rPh sb="397" eb="400">
      <t>マイネンド</t>
    </rPh>
    <rPh sb="404" eb="405">
      <t>コ</t>
    </rPh>
    <rPh sb="410" eb="412">
      <t>ルイジ</t>
    </rPh>
    <rPh sb="412" eb="414">
      <t>ダンタイ</t>
    </rPh>
    <rPh sb="415" eb="417">
      <t>ヒカク</t>
    </rPh>
    <rPh sb="420" eb="422">
      <t>ヘイキン</t>
    </rPh>
    <rPh sb="423" eb="425">
      <t>ウワマワ</t>
    </rPh>
    <rPh sb="433" eb="435">
      <t>イジョウ</t>
    </rPh>
    <rPh sb="438" eb="440">
      <t>ヘイセイ</t>
    </rPh>
    <rPh sb="442" eb="444">
      <t>ネンド</t>
    </rPh>
    <rPh sb="447" eb="449">
      <t>ルイジ</t>
    </rPh>
    <rPh sb="449" eb="451">
      <t>ダンタイ</t>
    </rPh>
    <rPh sb="452" eb="455">
      <t>ドウテイド</t>
    </rPh>
    <rPh sb="456" eb="458">
      <t>ケイエイ</t>
    </rPh>
    <rPh sb="459" eb="461">
      <t>デキ</t>
    </rPh>
    <rPh sb="465" eb="4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</si>
</sst>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0.67</c:v>
                </c:pt>
                <c:pt idx="1">
                  <c:v>0</c:v>
                </c:pt>
                <c:pt idx="2" formatCode="#,##0.00;&quot;△&quot;#,##0.00;&quot;-&quot;">
                  <c:v>0.56999999999999995</c:v>
                </c:pt>
                <c:pt idx="3">
                  <c:v>0</c:v>
                </c:pt>
                <c:pt idx="4">
                  <c:v>0</c:v>
                </c:pt>
              </c:numCache>
            </c:numRef>
          </c:val>
        </c:ser>
        <c:dLbls>
          <c:showLegendKey val="0"/>
          <c:showVal val="0"/>
          <c:showCatName val="0"/>
          <c:showSerName val="0"/>
          <c:showPercent val="0"/>
          <c:showBubbleSize val="0"/>
        </c:dLbls>
        <c:gapWidth val="150"/>
        <c:axId val="71239552"/>
        <c:axId val="712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71239552"/>
        <c:axId val="71254016"/>
      </c:lineChart>
      <c:dateAx>
        <c:axId val="71239552"/>
        <c:scaling>
          <c:orientation val="minMax"/>
        </c:scaling>
        <c:delete val="1"/>
        <c:axPos val="b"/>
        <c:numFmt formatCode="ge" sourceLinked="1"/>
        <c:majorTickMark val="none"/>
        <c:minorTickMark val="none"/>
        <c:tickLblPos val="none"/>
        <c:crossAx val="71254016"/>
        <c:crosses val="autoZero"/>
        <c:auto val="1"/>
        <c:lblOffset val="100"/>
        <c:baseTimeUnit val="years"/>
      </c:dateAx>
      <c:valAx>
        <c:axId val="712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18.079999999999998</c:v>
                </c:pt>
                <c:pt idx="1">
                  <c:v>19.97</c:v>
                </c:pt>
                <c:pt idx="2">
                  <c:v>17.64</c:v>
                </c:pt>
                <c:pt idx="3">
                  <c:v>16.5</c:v>
                </c:pt>
                <c:pt idx="4">
                  <c:v>17.14</c:v>
                </c:pt>
              </c:numCache>
            </c:numRef>
          </c:val>
        </c:ser>
        <c:dLbls>
          <c:showLegendKey val="0"/>
          <c:showVal val="0"/>
          <c:showCatName val="0"/>
          <c:showSerName val="0"/>
          <c:showPercent val="0"/>
          <c:showBubbleSize val="0"/>
        </c:dLbls>
        <c:gapWidth val="150"/>
        <c:axId val="112269568"/>
        <c:axId val="1122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12269568"/>
        <c:axId val="112271744"/>
      </c:lineChart>
      <c:dateAx>
        <c:axId val="112269568"/>
        <c:scaling>
          <c:orientation val="minMax"/>
        </c:scaling>
        <c:delete val="1"/>
        <c:axPos val="b"/>
        <c:numFmt formatCode="ge" sourceLinked="1"/>
        <c:majorTickMark val="none"/>
        <c:minorTickMark val="none"/>
        <c:tickLblPos val="none"/>
        <c:crossAx val="112271744"/>
        <c:crosses val="autoZero"/>
        <c:auto val="1"/>
        <c:lblOffset val="100"/>
        <c:baseTimeUnit val="years"/>
      </c:dateAx>
      <c:valAx>
        <c:axId val="112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91.9</c:v>
                </c:pt>
                <c:pt idx="1">
                  <c:v>91.43</c:v>
                </c:pt>
                <c:pt idx="2">
                  <c:v>90.78</c:v>
                </c:pt>
                <c:pt idx="3">
                  <c:v>90.75</c:v>
                </c:pt>
                <c:pt idx="4">
                  <c:v>90.78</c:v>
                </c:pt>
              </c:numCache>
            </c:numRef>
          </c:val>
        </c:ser>
        <c:dLbls>
          <c:showLegendKey val="0"/>
          <c:showVal val="0"/>
          <c:showCatName val="0"/>
          <c:showSerName val="0"/>
          <c:showPercent val="0"/>
          <c:showBubbleSize val="0"/>
        </c:dLbls>
        <c:gapWidth val="150"/>
        <c:axId val="112314240"/>
        <c:axId val="1123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12314240"/>
        <c:axId val="112320512"/>
      </c:lineChart>
      <c:dateAx>
        <c:axId val="112314240"/>
        <c:scaling>
          <c:orientation val="minMax"/>
        </c:scaling>
        <c:delete val="1"/>
        <c:axPos val="b"/>
        <c:numFmt formatCode="ge" sourceLinked="1"/>
        <c:majorTickMark val="none"/>
        <c:minorTickMark val="none"/>
        <c:tickLblPos val="none"/>
        <c:crossAx val="112320512"/>
        <c:crosses val="autoZero"/>
        <c:auto val="1"/>
        <c:lblOffset val="100"/>
        <c:baseTimeUnit val="years"/>
      </c:dateAx>
      <c:valAx>
        <c:axId val="1123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82.96</c:v>
                </c:pt>
                <c:pt idx="1">
                  <c:v>83.45</c:v>
                </c:pt>
                <c:pt idx="2">
                  <c:v>74.959999999999994</c:v>
                </c:pt>
                <c:pt idx="3">
                  <c:v>80.42</c:v>
                </c:pt>
                <c:pt idx="4">
                  <c:v>75.95</c:v>
                </c:pt>
              </c:numCache>
            </c:numRef>
          </c:val>
        </c:ser>
        <c:dLbls>
          <c:showLegendKey val="0"/>
          <c:showVal val="0"/>
          <c:showCatName val="0"/>
          <c:showSerName val="0"/>
          <c:showPercent val="0"/>
          <c:showBubbleSize val="0"/>
        </c:dLbls>
        <c:gapWidth val="150"/>
        <c:axId val="71280128"/>
        <c:axId val="712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71280128"/>
        <c:axId val="71282048"/>
      </c:lineChart>
      <c:dateAx>
        <c:axId val="71280128"/>
        <c:scaling>
          <c:orientation val="minMax"/>
        </c:scaling>
        <c:delete val="1"/>
        <c:axPos val="b"/>
        <c:numFmt formatCode="ge" sourceLinked="1"/>
        <c:majorTickMark val="none"/>
        <c:minorTickMark val="none"/>
        <c:tickLblPos val="none"/>
        <c:crossAx val="71282048"/>
        <c:crosses val="autoZero"/>
        <c:auto val="1"/>
        <c:lblOffset val="100"/>
        <c:baseTimeUnit val="years"/>
      </c:dateAx>
      <c:valAx>
        <c:axId val="71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29984"/>
        <c:axId val="1007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29984"/>
        <c:axId val="100731904"/>
      </c:lineChart>
      <c:dateAx>
        <c:axId val="100729984"/>
        <c:scaling>
          <c:orientation val="minMax"/>
        </c:scaling>
        <c:delete val="1"/>
        <c:axPos val="b"/>
        <c:numFmt formatCode="ge" sourceLinked="1"/>
        <c:majorTickMark val="none"/>
        <c:minorTickMark val="none"/>
        <c:tickLblPos val="none"/>
        <c:crossAx val="100731904"/>
        <c:crosses val="autoZero"/>
        <c:auto val="1"/>
        <c:lblOffset val="100"/>
        <c:baseTimeUnit val="years"/>
      </c:dateAx>
      <c:valAx>
        <c:axId val="1007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72096"/>
        <c:axId val="1007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72096"/>
        <c:axId val="100786560"/>
      </c:lineChart>
      <c:dateAx>
        <c:axId val="100772096"/>
        <c:scaling>
          <c:orientation val="minMax"/>
        </c:scaling>
        <c:delete val="1"/>
        <c:axPos val="b"/>
        <c:numFmt formatCode="ge" sourceLinked="1"/>
        <c:majorTickMark val="none"/>
        <c:minorTickMark val="none"/>
        <c:tickLblPos val="none"/>
        <c:crossAx val="100786560"/>
        <c:crosses val="autoZero"/>
        <c:auto val="1"/>
        <c:lblOffset val="100"/>
        <c:baseTimeUnit val="years"/>
      </c:dateAx>
      <c:valAx>
        <c:axId val="1007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30464"/>
        <c:axId val="1068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30464"/>
        <c:axId val="106840832"/>
      </c:lineChart>
      <c:dateAx>
        <c:axId val="106830464"/>
        <c:scaling>
          <c:orientation val="minMax"/>
        </c:scaling>
        <c:delete val="1"/>
        <c:axPos val="b"/>
        <c:numFmt formatCode="ge" sourceLinked="1"/>
        <c:majorTickMark val="none"/>
        <c:minorTickMark val="none"/>
        <c:tickLblPos val="none"/>
        <c:crossAx val="106840832"/>
        <c:crosses val="autoZero"/>
        <c:auto val="1"/>
        <c:lblOffset val="100"/>
        <c:baseTimeUnit val="years"/>
      </c:dateAx>
      <c:valAx>
        <c:axId val="1068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56832"/>
        <c:axId val="1068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56832"/>
        <c:axId val="106858752"/>
      </c:lineChart>
      <c:dateAx>
        <c:axId val="106856832"/>
        <c:scaling>
          <c:orientation val="minMax"/>
        </c:scaling>
        <c:delete val="1"/>
        <c:axPos val="b"/>
        <c:numFmt formatCode="ge" sourceLinked="1"/>
        <c:majorTickMark val="none"/>
        <c:minorTickMark val="none"/>
        <c:tickLblPos val="none"/>
        <c:crossAx val="106858752"/>
        <c:crosses val="autoZero"/>
        <c:auto val="1"/>
        <c:lblOffset val="100"/>
        <c:baseTimeUnit val="years"/>
      </c:dateAx>
      <c:valAx>
        <c:axId val="1068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1147.0999999999999</c:v>
                </c:pt>
                <c:pt idx="1">
                  <c:v>1053.9000000000001</c:v>
                </c:pt>
                <c:pt idx="2">
                  <c:v>1087.5</c:v>
                </c:pt>
                <c:pt idx="3">
                  <c:v>1103.1500000000001</c:v>
                </c:pt>
                <c:pt idx="4">
                  <c:v>995.04</c:v>
                </c:pt>
              </c:numCache>
            </c:numRef>
          </c:val>
        </c:ser>
        <c:dLbls>
          <c:showLegendKey val="0"/>
          <c:showVal val="0"/>
          <c:showCatName val="0"/>
          <c:showSerName val="0"/>
          <c:showPercent val="0"/>
          <c:showBubbleSize val="0"/>
        </c:dLbls>
        <c:gapWidth val="150"/>
        <c:axId val="106913792"/>
        <c:axId val="1069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06913792"/>
        <c:axId val="106915712"/>
      </c:lineChart>
      <c:dateAx>
        <c:axId val="106913792"/>
        <c:scaling>
          <c:orientation val="minMax"/>
        </c:scaling>
        <c:delete val="1"/>
        <c:axPos val="b"/>
        <c:numFmt formatCode="ge" sourceLinked="1"/>
        <c:majorTickMark val="none"/>
        <c:minorTickMark val="none"/>
        <c:tickLblPos val="none"/>
        <c:crossAx val="106915712"/>
        <c:crosses val="autoZero"/>
        <c:auto val="1"/>
        <c:lblOffset val="100"/>
        <c:baseTimeUnit val="years"/>
      </c:dateAx>
      <c:valAx>
        <c:axId val="1069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44.01</c:v>
                </c:pt>
                <c:pt idx="1">
                  <c:v>46.89</c:v>
                </c:pt>
                <c:pt idx="2">
                  <c:v>40.19</c:v>
                </c:pt>
                <c:pt idx="3">
                  <c:v>44.29</c:v>
                </c:pt>
                <c:pt idx="4">
                  <c:v>45.22</c:v>
                </c:pt>
              </c:numCache>
            </c:numRef>
          </c:val>
        </c:ser>
        <c:dLbls>
          <c:showLegendKey val="0"/>
          <c:showVal val="0"/>
          <c:showCatName val="0"/>
          <c:showSerName val="0"/>
          <c:showPercent val="0"/>
          <c:showBubbleSize val="0"/>
        </c:dLbls>
        <c:gapWidth val="150"/>
        <c:axId val="106950016"/>
        <c:axId val="1069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06950016"/>
        <c:axId val="106964480"/>
      </c:lineChart>
      <c:dateAx>
        <c:axId val="106950016"/>
        <c:scaling>
          <c:orientation val="minMax"/>
        </c:scaling>
        <c:delete val="1"/>
        <c:axPos val="b"/>
        <c:numFmt formatCode="ge" sourceLinked="1"/>
        <c:majorTickMark val="none"/>
        <c:minorTickMark val="none"/>
        <c:tickLblPos val="none"/>
        <c:crossAx val="106964480"/>
        <c:crosses val="autoZero"/>
        <c:auto val="1"/>
        <c:lblOffset val="100"/>
        <c:baseTimeUnit val="years"/>
      </c:dateAx>
      <c:valAx>
        <c:axId val="1069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923.94</c:v>
                </c:pt>
                <c:pt idx="1">
                  <c:v>811.25</c:v>
                </c:pt>
                <c:pt idx="2">
                  <c:v>987.77</c:v>
                </c:pt>
                <c:pt idx="3">
                  <c:v>884.07</c:v>
                </c:pt>
                <c:pt idx="4">
                  <c:v>858</c:v>
                </c:pt>
              </c:numCache>
            </c:numRef>
          </c:val>
        </c:ser>
        <c:dLbls>
          <c:showLegendKey val="0"/>
          <c:showVal val="0"/>
          <c:showCatName val="0"/>
          <c:showSerName val="0"/>
          <c:showPercent val="0"/>
          <c:showBubbleSize val="0"/>
        </c:dLbls>
        <c:gapWidth val="150"/>
        <c:axId val="106973824"/>
        <c:axId val="1069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06973824"/>
        <c:axId val="106996480"/>
      </c:lineChart>
      <c:dateAx>
        <c:axId val="106973824"/>
        <c:scaling>
          <c:orientation val="minMax"/>
        </c:scaling>
        <c:delete val="1"/>
        <c:axPos val="b"/>
        <c:numFmt formatCode="ge" sourceLinked="1"/>
        <c:majorTickMark val="none"/>
        <c:minorTickMark val="none"/>
        <c:tickLblPos val="none"/>
        <c:crossAx val="106996480"/>
        <c:crosses val="autoZero"/>
        <c:auto val="1"/>
        <c:lblOffset val="100"/>
        <c:baseTimeUnit val="years"/>
      </c:dateAx>
      <c:valAx>
        <c:axId val="1069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丸森町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14845</v>
      </c>
      <c r="AJ8" s="55"/>
      <c r="AK8" s="55"/>
      <c r="AL8" s="55"/>
      <c r="AM8" s="55"/>
      <c r="AN8" s="55"/>
      <c r="AO8" s="55"/>
      <c r="AP8" s="56"/>
      <c r="AQ8" s="46">
        <f>データ!R6</f>
        <v>273.3</v>
      </c>
      <c r="AR8" s="46"/>
      <c r="AS8" s="46"/>
      <c r="AT8" s="46"/>
      <c r="AU8" s="46"/>
      <c r="AV8" s="46"/>
      <c r="AW8" s="46"/>
      <c r="AX8" s="46"/>
      <c r="AY8" s="46">
        <f>データ!S6</f>
        <v>54.32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1.57</v>
      </c>
      <c r="S10" s="46"/>
      <c r="T10" s="46"/>
      <c r="U10" s="46"/>
      <c r="V10" s="46"/>
      <c r="W10" s="46"/>
      <c r="X10" s="46"/>
      <c r="Y10" s="46"/>
      <c r="Z10" s="80">
        <f>データ!P6</f>
        <v>4920</v>
      </c>
      <c r="AA10" s="80"/>
      <c r="AB10" s="80"/>
      <c r="AC10" s="80"/>
      <c r="AD10" s="80"/>
      <c r="AE10" s="80"/>
      <c r="AF10" s="80"/>
      <c r="AG10" s="80"/>
      <c r="AH10" s="2"/>
      <c r="AI10" s="80">
        <f>データ!T6</f>
        <v>231</v>
      </c>
      <c r="AJ10" s="80"/>
      <c r="AK10" s="80"/>
      <c r="AL10" s="80"/>
      <c r="AM10" s="80"/>
      <c r="AN10" s="80"/>
      <c r="AO10" s="80"/>
      <c r="AP10" s="80"/>
      <c r="AQ10" s="46">
        <f>データ!U6</f>
        <v>3.3</v>
      </c>
      <c r="AR10" s="46"/>
      <c r="AS10" s="46"/>
      <c r="AT10" s="46"/>
      <c r="AU10" s="46"/>
      <c r="AV10" s="46"/>
      <c r="AW10" s="46"/>
      <c r="AX10" s="46"/>
      <c r="AY10" s="46">
        <f>データ!V6</f>
        <v>70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43419</v>
      </c>
      <c r="D6" s="31">
        <f t="shared" si="3"/>
        <v>47</v>
      </c>
      <c r="E6" s="31">
        <f t="shared" si="3"/>
        <v>1</v>
      </c>
      <c r="F6" s="31">
        <f t="shared" si="3"/>
        <v>0</v>
      </c>
      <c r="G6" s="31">
        <f t="shared" si="3"/>
        <v>0</v>
      </c>
      <c r="H6" s="31" t="str">
        <f t="shared" si="3"/>
        <v>宮城県　丸森町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1.57</v>
      </c>
      <c r="P6" s="32">
        <f t="shared" si="3"/>
        <v>4920</v>
      </c>
      <c r="Q6" s="32">
        <f t="shared" si="3"/>
        <v>14845</v>
      </c>
      <c r="R6" s="32">
        <f t="shared" si="3"/>
        <v>273.3</v>
      </c>
      <c r="S6" s="32">
        <f t="shared" si="3"/>
        <v>54.32</v>
      </c>
      <c r="T6" s="32">
        <f t="shared" si="3"/>
        <v>231</v>
      </c>
      <c r="U6" s="32">
        <f t="shared" si="3"/>
        <v>3.3</v>
      </c>
      <c r="V6" s="32">
        <f t="shared" si="3"/>
        <v>70</v>
      </c>
      <c r="W6" s="33">
        <f>IF(W7="",NA(),W7)</f>
        <v>82.96</v>
      </c>
      <c r="X6" s="33">
        <f t="shared" ref="X6:AF6" si="4">IF(X7="",NA(),X7)</f>
        <v>83.45</v>
      </c>
      <c r="Y6" s="33">
        <f t="shared" si="4"/>
        <v>74.959999999999994</v>
      </c>
      <c r="Z6" s="33">
        <f t="shared" si="4"/>
        <v>80.42</v>
      </c>
      <c r="AA6" s="33">
        <f t="shared" si="4"/>
        <v>75.95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1147.0999999999999</v>
      </c>
      <c r="BE6" s="33">
        <f t="shared" ref="BE6:BM6" si="7">IF(BE7="",NA(),BE7)</f>
        <v>1053.9000000000001</v>
      </c>
      <c r="BF6" s="33">
        <f t="shared" si="7"/>
        <v>1087.5</v>
      </c>
      <c r="BG6" s="33">
        <f t="shared" si="7"/>
        <v>1103.1500000000001</v>
      </c>
      <c r="BH6" s="33">
        <f t="shared" si="7"/>
        <v>995.04</v>
      </c>
      <c r="BI6" s="33">
        <f t="shared" si="7"/>
        <v>1450.45</v>
      </c>
      <c r="BJ6" s="33">
        <f t="shared" si="7"/>
        <v>1442.51</v>
      </c>
      <c r="BK6" s="33">
        <f t="shared" si="7"/>
        <v>1496.15</v>
      </c>
      <c r="BL6" s="33">
        <f t="shared" si="7"/>
        <v>1462.56</v>
      </c>
      <c r="BM6" s="33">
        <f t="shared" si="7"/>
        <v>1486.62</v>
      </c>
      <c r="BN6" s="32" t="str">
        <f>IF(BN7="","",IF(BN7="-","【-】","【"&amp;SUBSTITUTE(TEXT(BN7,"#,##0.00"),"-","△")&amp;"】"))</f>
        <v>【1,239.32】</v>
      </c>
      <c r="BO6" s="33">
        <f>IF(BO7="",NA(),BO7)</f>
        <v>44.01</v>
      </c>
      <c r="BP6" s="33">
        <f t="shared" ref="BP6:BX6" si="8">IF(BP7="",NA(),BP7)</f>
        <v>46.89</v>
      </c>
      <c r="BQ6" s="33">
        <f t="shared" si="8"/>
        <v>40.19</v>
      </c>
      <c r="BR6" s="33">
        <f t="shared" si="8"/>
        <v>44.29</v>
      </c>
      <c r="BS6" s="33">
        <f t="shared" si="8"/>
        <v>45.22</v>
      </c>
      <c r="BT6" s="33">
        <f t="shared" si="8"/>
        <v>33.96</v>
      </c>
      <c r="BU6" s="33">
        <f t="shared" si="8"/>
        <v>33.299999999999997</v>
      </c>
      <c r="BV6" s="33">
        <f t="shared" si="8"/>
        <v>33.01</v>
      </c>
      <c r="BW6" s="33">
        <f t="shared" si="8"/>
        <v>32.39</v>
      </c>
      <c r="BX6" s="33">
        <f t="shared" si="8"/>
        <v>24.39</v>
      </c>
      <c r="BY6" s="32" t="str">
        <f>IF(BY7="","",IF(BY7="-","【-】","【"&amp;SUBSTITUTE(TEXT(BY7,"#,##0.00"),"-","△")&amp;"】"))</f>
        <v>【36.33】</v>
      </c>
      <c r="BZ6" s="33">
        <f>IF(BZ7="",NA(),BZ7)</f>
        <v>923.94</v>
      </c>
      <c r="CA6" s="33">
        <f t="shared" ref="CA6:CI6" si="9">IF(CA7="",NA(),CA7)</f>
        <v>811.25</v>
      </c>
      <c r="CB6" s="33">
        <f t="shared" si="9"/>
        <v>987.77</v>
      </c>
      <c r="CC6" s="33">
        <f t="shared" si="9"/>
        <v>884.07</v>
      </c>
      <c r="CD6" s="33">
        <f t="shared" si="9"/>
        <v>858</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18.079999999999998</v>
      </c>
      <c r="CL6" s="33">
        <f t="shared" ref="CL6:CT6" si="10">IF(CL7="",NA(),CL7)</f>
        <v>19.97</v>
      </c>
      <c r="CM6" s="33">
        <f t="shared" si="10"/>
        <v>17.64</v>
      </c>
      <c r="CN6" s="33">
        <f t="shared" si="10"/>
        <v>16.5</v>
      </c>
      <c r="CO6" s="33">
        <f t="shared" si="10"/>
        <v>17.14</v>
      </c>
      <c r="CP6" s="33">
        <f t="shared" si="10"/>
        <v>51.56</v>
      </c>
      <c r="CQ6" s="33">
        <f t="shared" si="10"/>
        <v>50.66</v>
      </c>
      <c r="CR6" s="33">
        <f t="shared" si="10"/>
        <v>51.11</v>
      </c>
      <c r="CS6" s="33">
        <f t="shared" si="10"/>
        <v>50.49</v>
      </c>
      <c r="CT6" s="33">
        <f t="shared" si="10"/>
        <v>48.36</v>
      </c>
      <c r="CU6" s="32" t="str">
        <f>IF(CU7="","",IF(CU7="-","【-】","【"&amp;SUBSTITUTE(TEXT(CU7,"#,##0.00"),"-","△")&amp;"】"))</f>
        <v>【58.19】</v>
      </c>
      <c r="CV6" s="33">
        <f>IF(CV7="",NA(),CV7)</f>
        <v>91.9</v>
      </c>
      <c r="CW6" s="33">
        <f t="shared" ref="CW6:DE6" si="11">IF(CW7="",NA(),CW7)</f>
        <v>91.43</v>
      </c>
      <c r="CX6" s="33">
        <f t="shared" si="11"/>
        <v>90.78</v>
      </c>
      <c r="CY6" s="33">
        <f t="shared" si="11"/>
        <v>90.75</v>
      </c>
      <c r="CZ6" s="33">
        <f t="shared" si="11"/>
        <v>90.78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0.67</v>
      </c>
      <c r="ED6" s="32">
        <f t="shared" ref="ED6:EL6" si="14">IF(ED7="",NA(),ED7)</f>
        <v>0</v>
      </c>
      <c r="EE6" s="33">
        <f t="shared" si="14"/>
        <v>0.56999999999999995</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43419</v>
      </c>
      <c r="D7" s="35">
        <v>47</v>
      </c>
      <c r="E7" s="35">
        <v>1</v>
      </c>
      <c r="F7" s="35">
        <v>0</v>
      </c>
      <c r="G7" s="35">
        <v>0</v>
      </c>
      <c r="H7" s="35" t="s">
        <v>93</v>
      </c>
      <c r="I7" s="35" t="s">
        <v>94</v>
      </c>
      <c r="J7" s="35" t="s">
        <v>95</v>
      </c>
      <c r="K7" s="35" t="s">
        <v>96</v>
      </c>
      <c r="L7" s="35" t="s">
        <v>97</v>
      </c>
      <c r="M7" s="36" t="s">
        <v>98</v>
      </c>
      <c r="N7" s="36" t="s">
        <v>99</v>
      </c>
      <c r="O7" s="36">
        <v>1.57</v>
      </c>
      <c r="P7" s="36">
        <v>4920</v>
      </c>
      <c r="Q7" s="36">
        <v>14845</v>
      </c>
      <c r="R7" s="36">
        <v>273.3</v>
      </c>
      <c r="S7" s="36">
        <v>54.32</v>
      </c>
      <c r="T7" s="36">
        <v>231</v>
      </c>
      <c r="U7" s="36">
        <v>3.3</v>
      </c>
      <c r="V7" s="36">
        <v>70</v>
      </c>
      <c r="W7" s="36">
        <v>82.96</v>
      </c>
      <c r="X7" s="36">
        <v>83.45</v>
      </c>
      <c r="Y7" s="36">
        <v>74.959999999999994</v>
      </c>
      <c r="Z7" s="36">
        <v>80.42</v>
      </c>
      <c r="AA7" s="36">
        <v>75.95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1147.0999999999999</v>
      </c>
      <c r="BE7" s="36">
        <v>1053.9000000000001</v>
      </c>
      <c r="BF7" s="36">
        <v>1087.5</v>
      </c>
      <c r="BG7" s="36">
        <v>1103.1500000000001</v>
      </c>
      <c r="BH7" s="36">
        <v>995.04</v>
      </c>
      <c r="BI7" s="36">
        <v>1450.45</v>
      </c>
      <c r="BJ7" s="36">
        <v>1442.51</v>
      </c>
      <c r="BK7" s="36">
        <v>1496.15</v>
      </c>
      <c r="BL7" s="36">
        <v>1462.56</v>
      </c>
      <c r="BM7" s="36">
        <v>1486.62</v>
      </c>
      <c r="BN7" s="36">
        <v>1239.32</v>
      </c>
      <c r="BO7" s="36">
        <v>44.01</v>
      </c>
      <c r="BP7" s="36">
        <v>46.89</v>
      </c>
      <c r="BQ7" s="36">
        <v>40.19</v>
      </c>
      <c r="BR7" s="36">
        <v>44.29</v>
      </c>
      <c r="BS7" s="36">
        <v>45.22</v>
      </c>
      <c r="BT7" s="36">
        <v>33.96</v>
      </c>
      <c r="BU7" s="36">
        <v>33.299999999999997</v>
      </c>
      <c r="BV7" s="36">
        <v>33.01</v>
      </c>
      <c r="BW7" s="36">
        <v>32.39</v>
      </c>
      <c r="BX7" s="36">
        <v>24.39</v>
      </c>
      <c r="BY7" s="36">
        <v>36.33</v>
      </c>
      <c r="BZ7" s="36">
        <v>923.94</v>
      </c>
      <c r="CA7" s="36">
        <v>811.25</v>
      </c>
      <c r="CB7" s="36">
        <v>987.77</v>
      </c>
      <c r="CC7" s="36">
        <v>884.07</v>
      </c>
      <c r="CD7" s="36">
        <v>858</v>
      </c>
      <c r="CE7" s="36">
        <v>512.74</v>
      </c>
      <c r="CF7" s="36">
        <v>526.57000000000005</v>
      </c>
      <c r="CG7" s="36">
        <v>523.08000000000004</v>
      </c>
      <c r="CH7" s="36">
        <v>530.83000000000004</v>
      </c>
      <c r="CI7" s="36">
        <v>734.18</v>
      </c>
      <c r="CJ7" s="36">
        <v>476.46</v>
      </c>
      <c r="CK7" s="36">
        <v>18.079999999999998</v>
      </c>
      <c r="CL7" s="36">
        <v>19.97</v>
      </c>
      <c r="CM7" s="36">
        <v>17.64</v>
      </c>
      <c r="CN7" s="36">
        <v>16.5</v>
      </c>
      <c r="CO7" s="36">
        <v>17.14</v>
      </c>
      <c r="CP7" s="36">
        <v>51.56</v>
      </c>
      <c r="CQ7" s="36">
        <v>50.66</v>
      </c>
      <c r="CR7" s="36">
        <v>51.11</v>
      </c>
      <c r="CS7" s="36">
        <v>50.49</v>
      </c>
      <c r="CT7" s="36">
        <v>48.36</v>
      </c>
      <c r="CU7" s="36">
        <v>58.19</v>
      </c>
      <c r="CV7" s="36">
        <v>91.9</v>
      </c>
      <c r="CW7" s="36">
        <v>91.43</v>
      </c>
      <c r="CX7" s="36">
        <v>90.78</v>
      </c>
      <c r="CY7" s="36">
        <v>90.75</v>
      </c>
      <c r="CZ7" s="36">
        <v>90.78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0.67</v>
      </c>
      <c r="ED7" s="36">
        <v>0</v>
      </c>
      <c r="EE7" s="36">
        <v>0.56999999999999995</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2016-02-09T10:21:21Z</cp:lastPrinted>
  <dcterms:created xsi:type="dcterms:W3CDTF">2016-01-18T04:59:51Z</dcterms:created>
  <dcterms:modified xsi:type="dcterms:W3CDTF">2016-02-24T09:09:16Z</dcterms:modified>
  <cp:category/>
</cp:coreProperties>
</file>