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<sst xmlns="http://schemas.openxmlformats.org/spreadsheetml/2006/main" count="226" uniqueCount="111">
  <si>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</si>
  <si>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</si>
  <si>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</si>
  <si>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</si>
  <si>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</si>
  <si>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</si>
  <si>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</si>
  <si>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</si>
  <si>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</si>
  <si>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</si>
  <si>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</si>
  <si>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</si>
  <si>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</si>
  <si>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</si>
  <si>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</si>
  <si>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</si>
  <si>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</si>
  <si>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</si>
  <si>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</si>
  <si>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</si>
  <si>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</si>
  <si>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</si>
  <si>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</si>
  <si>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</si>
  <si>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</si>
  <si>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</si>
  <si>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</si>
  <si>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</si>
  <si>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</si>
  <si>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</si>
  <si>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</si>
  <si>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</si>
  <si>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</si>
  <si>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</si>
  <si>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</si>
  <si>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</si>
  <si>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</si>
  <si>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</si>
  <si>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</si>
  <si>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</si>
  <si>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</si>
  <si>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</si>
  <si>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</si>
  <si>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</si>
  <si>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</si>
  <si>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</si>
  <si>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</si>
  <si>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</si>
  <si>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</si>
  <si>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</si>
  <si>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</si>
  <si>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</si>
  <si>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</si>
  <si>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</si>
  <si>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</si>
  <si>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</si>
  <si>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</si>
  <si>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</si>
  <si>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</si>
  <si>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</si>
  <si>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</si>
  <si>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</si>
  <si>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</si>
  <si>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</si>
  <si>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</si>
  <si>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</si>
  <si>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</si>
  <si>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</si>
  <si>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</si>
  <si>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</si>
  <si>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</si>
  <si>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</si>
  <si>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</si>
  <si>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</si>
  <si>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</si>
  <si>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</si>
  <si>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</si>
  <si>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</si>
  <si>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</si>
  <si>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</si>
  <si>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</si>
  <si>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</si>
  <si>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</si>
  <si>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</si>
  <si>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</si>
  <si>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</si>
  <si>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</si>
  <si>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</si>
  <si>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</si>
  <si>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</si>
  <si>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</si>
  <si>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</si>
  <si>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</si>
  <si>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</si>
  <si>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</si>
  <si>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</si>
  <si>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大河原町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</si>
  <si>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</si>
  <si>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</si>
  <si>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</si>
  <si>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</si>
  <si>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</si>
  <si>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</si>
  <si>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</si>
  <si>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</si>
  <si>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</si>
  <si>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</si>
  <si>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</si>
  <si>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安定した下水道事業会計の経営のため、地方公営企業法適用への移行を前提として、使用料金体系の見直しや経費削減等の策を講じる必要がある。</t>
    <rPh sb="1" eb="3">
      <t>アンテイ</t>
    </rPh>
    <rPh sb="5" eb="8">
      <t>ゲスイドウ</t>
    </rPh>
    <rPh sb="8" eb="10">
      <t>ジギョウ</t>
    </rPh>
    <rPh sb="10" eb="12">
      <t>カイケイ</t>
    </rPh>
    <rPh sb="13" eb="15">
      <t>ケイエイ</t>
    </rPh>
    <rPh sb="19" eb="21">
      <t>チホウ</t>
    </rPh>
    <rPh sb="21" eb="23">
      <t>コウエイ</t>
    </rPh>
    <rPh sb="23" eb="25">
      <t>キギョウ</t>
    </rPh>
    <rPh sb="25" eb="26">
      <t>ホウ</t>
    </rPh>
    <rPh sb="26" eb="28">
      <t>テキヨウ</t>
    </rPh>
    <rPh sb="30" eb="32">
      <t>イコウ</t>
    </rPh>
    <rPh sb="33" eb="35">
      <t>ゼンテイ</t>
    </rPh>
    <rPh sb="39" eb="41">
      <t>シヨウ</t>
    </rPh>
    <rPh sb="41" eb="43">
      <t>リョウキン</t>
    </rPh>
    <rPh sb="43" eb="45">
      <t>タイケイ</t>
    </rPh>
    <rPh sb="46" eb="48">
      <t>ミナオ</t>
    </rPh>
    <rPh sb="50" eb="52">
      <t>ケイヒ</t>
    </rPh>
    <rPh sb="52" eb="54">
      <t>サクゲン</t>
    </rPh>
    <rPh sb="54" eb="55">
      <t>トウ</t>
    </rPh>
    <rPh sb="56" eb="57">
      <t>サク</t>
    </rPh>
    <rPh sb="58" eb="59">
      <t>コウ</t>
    </rPh>
    <rPh sb="61" eb="63">
      <t>ヒツヨウ</t>
    </rPh>
    <phoneticPr fontId="4"/>
  </si>
  <si>
    <t>　収益的収支比率は、80％前後で推移しており、ここ数年でみると比率が減少傾向にある。単年度収支が赤字であるため、料金体系の見直しや経費削減の策を講じる必要がある。企業債残高対事業規模比率は、類似団体平均値と比較し、低い比率となっている。下水道管渠の敷設や更新等、必要に応じて適切な投資を行っており、適切な状況となっている。経費回収率は、類似団体と比較しても高い数値となっており、平成２５年度以降は、使用料金で回収すべき経費を賄えている状況であるが平成26年度は回収率が低下したため、経費削減に留意する必要がある。汚水処理減価は、類似団体と比較し低くなっている。供用開始から長期間経過しており、接続率も高いことから安定した数値となっている。水洗化率は、類似団体と比較しても高い水準となっており、順調に推移しているが、費用対効果を検証した区域の見直しや、水質保全や使用料金増加のためにも、更なる水洗化啓発の取組を講じる必要がある。</t>
    <rPh sb="1" eb="3">
      <t>シュウエキ</t>
    </rPh>
    <rPh sb="3" eb="4">
      <t>テキ</t>
    </rPh>
    <rPh sb="4" eb="6">
      <t>シュウシ</t>
    </rPh>
    <rPh sb="6" eb="8">
      <t>ヒリツ</t>
    </rPh>
    <rPh sb="13" eb="15">
      <t>ゼンゴ</t>
    </rPh>
    <rPh sb="16" eb="18">
      <t>スイイ</t>
    </rPh>
    <rPh sb="25" eb="27">
      <t>スウネン</t>
    </rPh>
    <rPh sb="31" eb="33">
      <t>ヒリツ</t>
    </rPh>
    <rPh sb="34" eb="36">
      <t>ゲンショウ</t>
    </rPh>
    <rPh sb="36" eb="38">
      <t>ケイコウ</t>
    </rPh>
    <rPh sb="42" eb="45">
      <t>タンネンド</t>
    </rPh>
    <rPh sb="45" eb="47">
      <t>シュウシ</t>
    </rPh>
    <rPh sb="48" eb="50">
      <t>アカジ</t>
    </rPh>
    <rPh sb="65" eb="67">
      <t>ケイヒ</t>
    </rPh>
    <rPh sb="67" eb="69">
      <t>サクゲン</t>
    </rPh>
    <rPh sb="70" eb="71">
      <t>サク</t>
    </rPh>
    <rPh sb="72" eb="73">
      <t>コウ</t>
    </rPh>
    <rPh sb="75" eb="77">
      <t>ヒツヨウ</t>
    </rPh>
    <rPh sb="81" eb="83">
      <t>キギョウ</t>
    </rPh>
    <rPh sb="83" eb="84">
      <t>サイ</t>
    </rPh>
    <rPh sb="84" eb="86">
      <t>ザンダカ</t>
    </rPh>
    <rPh sb="86" eb="87">
      <t>タイ</t>
    </rPh>
    <rPh sb="87" eb="89">
      <t>ジギョウ</t>
    </rPh>
    <rPh sb="89" eb="91">
      <t>キボ</t>
    </rPh>
    <rPh sb="91" eb="93">
      <t>ヒリツ</t>
    </rPh>
    <rPh sb="95" eb="97">
      <t>ルイジ</t>
    </rPh>
    <rPh sb="97" eb="99">
      <t>ダンタイ</t>
    </rPh>
    <rPh sb="99" eb="101">
      <t>ヘイキン</t>
    </rPh>
    <rPh sb="101" eb="102">
      <t>チ</t>
    </rPh>
    <rPh sb="103" eb="105">
      <t>ヒカク</t>
    </rPh>
    <rPh sb="107" eb="108">
      <t>ヒク</t>
    </rPh>
    <rPh sb="109" eb="111">
      <t>ヒリツ</t>
    </rPh>
    <rPh sb="118" eb="121">
      <t>ゲスイドウ</t>
    </rPh>
    <rPh sb="121" eb="123">
      <t>カンキョ</t>
    </rPh>
    <rPh sb="124" eb="125">
      <t>シ</t>
    </rPh>
    <rPh sb="125" eb="126">
      <t>セツ</t>
    </rPh>
    <rPh sb="127" eb="129">
      <t>コウシン</t>
    </rPh>
    <rPh sb="129" eb="130">
      <t>トウ</t>
    </rPh>
    <rPh sb="131" eb="133">
      <t>ヒツヨウ</t>
    </rPh>
    <rPh sb="134" eb="135">
      <t>オウ</t>
    </rPh>
    <rPh sb="137" eb="139">
      <t>テキセツ</t>
    </rPh>
    <rPh sb="140" eb="142">
      <t>トウシ</t>
    </rPh>
    <rPh sb="143" eb="144">
      <t>オコナ</t>
    </rPh>
    <rPh sb="149" eb="151">
      <t>テキセツ</t>
    </rPh>
    <rPh sb="152" eb="154">
      <t>ジョウキョウ</t>
    </rPh>
    <rPh sb="161" eb="163">
      <t>ケイヒ</t>
    </rPh>
    <rPh sb="168" eb="170">
      <t>ルイジ</t>
    </rPh>
    <rPh sb="170" eb="172">
      <t>ダンタイ</t>
    </rPh>
    <rPh sb="173" eb="175">
      <t>ヒカク</t>
    </rPh>
    <rPh sb="178" eb="179">
      <t>タカ</t>
    </rPh>
    <rPh sb="180" eb="182">
      <t>スウチ</t>
    </rPh>
    <rPh sb="189" eb="191">
      <t>ヘイセイ</t>
    </rPh>
    <rPh sb="193" eb="195">
      <t>ネンド</t>
    </rPh>
    <rPh sb="195" eb="197">
      <t>イコウ</t>
    </rPh>
    <rPh sb="199" eb="201">
      <t>シヨウ</t>
    </rPh>
    <rPh sb="201" eb="202">
      <t>リョウ</t>
    </rPh>
    <rPh sb="202" eb="203">
      <t>キン</t>
    </rPh>
    <rPh sb="204" eb="206">
      <t>カイシュウ</t>
    </rPh>
    <rPh sb="209" eb="211">
      <t>ケイヒ</t>
    </rPh>
    <rPh sb="212" eb="213">
      <t>マカナ</t>
    </rPh>
    <rPh sb="217" eb="219">
      <t>ジョウキョウ</t>
    </rPh>
    <rPh sb="223" eb="225">
      <t>ヘイセイ</t>
    </rPh>
    <rPh sb="227" eb="229">
      <t>ネンド</t>
    </rPh>
    <rPh sb="230" eb="232">
      <t>カイシュウ</t>
    </rPh>
    <rPh sb="232" eb="233">
      <t>リツ</t>
    </rPh>
    <rPh sb="234" eb="236">
      <t>テイカ</t>
    </rPh>
    <rPh sb="241" eb="243">
      <t>ケイヒ</t>
    </rPh>
    <rPh sb="243" eb="245">
      <t>サクゲン</t>
    </rPh>
    <rPh sb="246" eb="248">
      <t>リュウイ</t>
    </rPh>
    <rPh sb="250" eb="252">
      <t>ヒツヨウ</t>
    </rPh>
    <rPh sb="256" eb="258">
      <t>オスイ</t>
    </rPh>
    <rPh sb="258" eb="260">
      <t>ショリ</t>
    </rPh>
    <rPh sb="260" eb="262">
      <t>ゲンカ</t>
    </rPh>
    <rPh sb="264" eb="266">
      <t>ルイジ</t>
    </rPh>
    <rPh sb="266" eb="268">
      <t>ダンタイ</t>
    </rPh>
    <rPh sb="269" eb="271">
      <t>ヒカク</t>
    </rPh>
    <rPh sb="272" eb="273">
      <t>ヒク</t>
    </rPh>
    <rPh sb="280" eb="282">
      <t>キョウヨウ</t>
    </rPh>
    <rPh sb="282" eb="284">
      <t>カイシ</t>
    </rPh>
    <rPh sb="286" eb="287">
      <t>チョウ</t>
    </rPh>
    <rPh sb="287" eb="289">
      <t>キカン</t>
    </rPh>
    <rPh sb="289" eb="291">
      <t>ケイカ</t>
    </rPh>
    <rPh sb="296" eb="298">
      <t>セツゾク</t>
    </rPh>
    <rPh sb="298" eb="299">
      <t>リツ</t>
    </rPh>
    <rPh sb="300" eb="301">
      <t>タカ</t>
    </rPh>
    <rPh sb="306" eb="308">
      <t>アンテイ</t>
    </rPh>
    <rPh sb="310" eb="312">
      <t>スウチ</t>
    </rPh>
    <rPh sb="319" eb="322">
      <t>スイセンカ</t>
    </rPh>
    <rPh sb="322" eb="323">
      <t>リツ</t>
    </rPh>
    <rPh sb="325" eb="327">
      <t>ルイジ</t>
    </rPh>
    <rPh sb="327" eb="329">
      <t>ダンタイ</t>
    </rPh>
    <rPh sb="330" eb="332">
      <t>ヒカク</t>
    </rPh>
    <rPh sb="335" eb="336">
      <t>タカ</t>
    </rPh>
    <rPh sb="337" eb="339">
      <t>スイジュン</t>
    </rPh>
    <rPh sb="346" eb="348">
      <t>ジュンチョウ</t>
    </rPh>
    <rPh sb="349" eb="351">
      <t>スイイ</t>
    </rPh>
    <rPh sb="357" eb="359">
      <t>ヒヨウ</t>
    </rPh>
    <rPh sb="359" eb="360">
      <t>タイ</t>
    </rPh>
    <rPh sb="360" eb="362">
      <t>コウカ</t>
    </rPh>
    <rPh sb="363" eb="365">
      <t>ケンショウ</t>
    </rPh>
    <rPh sb="367" eb="369">
      <t>クイキ</t>
    </rPh>
    <rPh sb="370" eb="372">
      <t>ミナオ</t>
    </rPh>
    <rPh sb="375" eb="377">
      <t>スイシツ</t>
    </rPh>
    <rPh sb="377" eb="379">
      <t>ホゼン</t>
    </rPh>
    <rPh sb="380" eb="382">
      <t>シヨウ</t>
    </rPh>
    <rPh sb="382" eb="384">
      <t>リョウキン</t>
    </rPh>
    <rPh sb="384" eb="386">
      <t>ゾウカ</t>
    </rPh>
    <rPh sb="392" eb="393">
      <t>サラ</t>
    </rPh>
    <rPh sb="395" eb="398">
      <t>スイセンカ</t>
    </rPh>
    <rPh sb="398" eb="400">
      <t>ケイハツ</t>
    </rPh>
    <rPh sb="401" eb="403">
      <t>トリクミ</t>
    </rPh>
    <rPh sb="404" eb="405">
      <t>コウ</t>
    </rPh>
    <rPh sb="407" eb="409">
      <t>ヒツヨウ</t>
    </rPh>
    <phoneticPr fontId="4"/>
  </si>
  <si>
    <t xml:space="preserve"> 下水道の供用開始から30年以上が経過し、管渠の更新を迎える時期に来ている。長寿命化に対する取組として、平成28年度より管路の点検調査を行い長寿命化計画を策定し、計画に基づき平成30年度以降に更新工事を予定している。下水道施設事故等の未然防止のため、計画的な更新作業を行う必要がある。</t>
    <rPh sb="1" eb="4">
      <t>ゲスイドウ</t>
    </rPh>
    <rPh sb="5" eb="7">
      <t>キョウヨウ</t>
    </rPh>
    <rPh sb="7" eb="9">
      <t>カイシ</t>
    </rPh>
    <rPh sb="13" eb="14">
      <t>ネン</t>
    </rPh>
    <rPh sb="14" eb="16">
      <t>イジョウ</t>
    </rPh>
    <rPh sb="17" eb="19">
      <t>ケイカ</t>
    </rPh>
    <rPh sb="21" eb="23">
      <t>カンキョ</t>
    </rPh>
    <rPh sb="24" eb="26">
      <t>コウシン</t>
    </rPh>
    <rPh sb="30" eb="32">
      <t>ジキ</t>
    </rPh>
    <rPh sb="33" eb="34">
      <t>キ</t>
    </rPh>
    <rPh sb="38" eb="39">
      <t>チョウ</t>
    </rPh>
    <rPh sb="39" eb="41">
      <t>ジュミョウ</t>
    </rPh>
    <rPh sb="41" eb="42">
      <t>カ</t>
    </rPh>
    <rPh sb="43" eb="44">
      <t>タイ</t>
    </rPh>
    <rPh sb="46" eb="48">
      <t>トリクミ</t>
    </rPh>
    <rPh sb="52" eb="54">
      <t>ヘイセイ</t>
    </rPh>
    <rPh sb="56" eb="58">
      <t>ネンド</t>
    </rPh>
    <rPh sb="60" eb="62">
      <t>カンロ</t>
    </rPh>
    <rPh sb="63" eb="65">
      <t>テンケン</t>
    </rPh>
    <rPh sb="65" eb="67">
      <t>チョウサ</t>
    </rPh>
    <rPh sb="68" eb="69">
      <t>オコナ</t>
    </rPh>
    <rPh sb="70" eb="71">
      <t>チョウ</t>
    </rPh>
    <rPh sb="71" eb="73">
      <t>ジュミョウ</t>
    </rPh>
    <rPh sb="73" eb="74">
      <t>カ</t>
    </rPh>
    <rPh sb="74" eb="76">
      <t>ケイカク</t>
    </rPh>
    <rPh sb="77" eb="79">
      <t>サクテイ</t>
    </rPh>
    <rPh sb="81" eb="83">
      <t>ケイカク</t>
    </rPh>
    <rPh sb="84" eb="85">
      <t>モト</t>
    </rPh>
    <rPh sb="87" eb="89">
      <t>ヘイセイ</t>
    </rPh>
    <rPh sb="91" eb="93">
      <t>ネンド</t>
    </rPh>
    <rPh sb="93" eb="95">
      <t>イコウ</t>
    </rPh>
    <rPh sb="96" eb="98">
      <t>コウシン</t>
    </rPh>
    <rPh sb="98" eb="100">
      <t>コウジ</t>
    </rPh>
    <rPh sb="101" eb="103">
      <t>ヨテイ</t>
    </rPh>
    <rPh sb="108" eb="111">
      <t>ゲスイドウ</t>
    </rPh>
    <rPh sb="111" eb="113">
      <t>シセツ</t>
    </rPh>
    <rPh sb="113" eb="115">
      <t>ジコ</t>
    </rPh>
    <rPh sb="115" eb="116">
      <t>トウ</t>
    </rPh>
    <rPh sb="117" eb="119">
      <t>ミゼン</t>
    </rPh>
    <rPh sb="119" eb="121">
      <t>ボウシ</t>
    </rPh>
    <rPh sb="125" eb="127">
      <t>ケイカク</t>
    </rPh>
    <rPh sb="127" eb="128">
      <t>テキ</t>
    </rPh>
    <rPh sb="129" eb="131">
      <t>コウシン</t>
    </rPh>
    <rPh sb="131" eb="133">
      <t>サギョウ</t>
    </rPh>
    <rPh sb="134" eb="135">
      <t>オコナ</t>
    </rPh>
    <rPh sb="136" eb="13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</si>
</sst>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37792"/>
        <c:axId val="7715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0.1</c:v>
                </c:pt>
                <c:pt idx="3">
                  <c:v>7.0000000000000007E-2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37792"/>
        <c:axId val="77152256"/>
      </c:lineChart>
      <c:dateAx>
        <c:axId val="7713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152256"/>
        <c:crosses val="autoZero"/>
        <c:auto val="1"/>
        <c:lblOffset val="100"/>
        <c:baseTimeUnit val="years"/>
      </c:dateAx>
      <c:valAx>
        <c:axId val="7715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13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61152"/>
        <c:axId val="10696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157.25</c:v>
                </c:pt>
                <c:pt idx="1">
                  <c:v>181.7</c:v>
                </c:pt>
                <c:pt idx="2">
                  <c:v>178.57</c:v>
                </c:pt>
                <c:pt idx="3">
                  <c:v>151.65</c:v>
                </c:pt>
                <c:pt idx="4">
                  <c:v>149.82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61152"/>
        <c:axId val="106963328"/>
      </c:lineChart>
      <c:dateAx>
        <c:axId val="10696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963328"/>
        <c:crosses val="autoZero"/>
        <c:auto val="1"/>
        <c:lblOffset val="100"/>
        <c:baseTimeUnit val="years"/>
      </c:dateAx>
      <c:valAx>
        <c:axId val="10696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96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93.31</c:v>
                </c:pt>
                <c:pt idx="1">
                  <c:v>93.93</c:v>
                </c:pt>
                <c:pt idx="2">
                  <c:v>94.1</c:v>
                </c:pt>
                <c:pt idx="3">
                  <c:v>94.14</c:v>
                </c:pt>
                <c:pt idx="4">
                  <c:v>94.44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05824"/>
        <c:axId val="10701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83.69</c:v>
                </c:pt>
                <c:pt idx="1">
                  <c:v>83.76</c:v>
                </c:pt>
                <c:pt idx="2">
                  <c:v>84.12</c:v>
                </c:pt>
                <c:pt idx="3">
                  <c:v>84.41</c:v>
                </c:pt>
                <c:pt idx="4">
                  <c:v>84.2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05824"/>
        <c:axId val="107012096"/>
      </c:lineChart>
      <c:dateAx>
        <c:axId val="10700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012096"/>
        <c:crosses val="autoZero"/>
        <c:auto val="1"/>
        <c:lblOffset val="100"/>
        <c:baseTimeUnit val="years"/>
      </c:dateAx>
      <c:valAx>
        <c:axId val="10701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005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70.319999999999993</c:v>
                </c:pt>
                <c:pt idx="1">
                  <c:v>83.3</c:v>
                </c:pt>
                <c:pt idx="2">
                  <c:v>83.79</c:v>
                </c:pt>
                <c:pt idx="3">
                  <c:v>81.41</c:v>
                </c:pt>
                <c:pt idx="4">
                  <c:v>78.09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78368"/>
        <c:axId val="7718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78368"/>
        <c:axId val="77180288"/>
      </c:lineChart>
      <c:dateAx>
        <c:axId val="77178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180288"/>
        <c:crosses val="autoZero"/>
        <c:auto val="1"/>
        <c:lblOffset val="100"/>
        <c:baseTimeUnit val="years"/>
      </c:dateAx>
      <c:valAx>
        <c:axId val="7718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178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81952"/>
        <c:axId val="10158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81952"/>
        <c:axId val="101583872"/>
      </c:lineChart>
      <c:dateAx>
        <c:axId val="101581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583872"/>
        <c:crosses val="autoZero"/>
        <c:auto val="1"/>
        <c:lblOffset val="100"/>
        <c:baseTimeUnit val="years"/>
      </c:dateAx>
      <c:valAx>
        <c:axId val="10158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581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24064"/>
        <c:axId val="101634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24064"/>
        <c:axId val="101634432"/>
      </c:lineChart>
      <c:dateAx>
        <c:axId val="10162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634432"/>
        <c:crosses val="autoZero"/>
        <c:auto val="1"/>
        <c:lblOffset val="100"/>
        <c:baseTimeUnit val="years"/>
      </c:dateAx>
      <c:valAx>
        <c:axId val="101634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62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67776"/>
        <c:axId val="10467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67776"/>
        <c:axId val="104678144"/>
      </c:lineChart>
      <c:dateAx>
        <c:axId val="10466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678144"/>
        <c:crosses val="autoZero"/>
        <c:auto val="1"/>
        <c:lblOffset val="100"/>
        <c:baseTimeUnit val="years"/>
      </c:dateAx>
      <c:valAx>
        <c:axId val="10467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66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96064"/>
        <c:axId val="10471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96064"/>
        <c:axId val="104718720"/>
      </c:lineChart>
      <c:dateAx>
        <c:axId val="104696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718720"/>
        <c:crosses val="autoZero"/>
        <c:auto val="1"/>
        <c:lblOffset val="100"/>
        <c:baseTimeUnit val="years"/>
      </c:dateAx>
      <c:valAx>
        <c:axId val="104718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696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197.57</c:v>
                </c:pt>
                <c:pt idx="1">
                  <c:v>218.38</c:v>
                </c:pt>
                <c:pt idx="2">
                  <c:v>205.19</c:v>
                </c:pt>
                <c:pt idx="3">
                  <c:v>199.35</c:v>
                </c:pt>
                <c:pt idx="4">
                  <c:v>192.99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46080"/>
        <c:axId val="106852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1320.98</c:v>
                </c:pt>
                <c:pt idx="1">
                  <c:v>1334.01</c:v>
                </c:pt>
                <c:pt idx="2">
                  <c:v>1273.52</c:v>
                </c:pt>
                <c:pt idx="3">
                  <c:v>1209.95</c:v>
                </c:pt>
                <c:pt idx="4">
                  <c:v>1136.5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46080"/>
        <c:axId val="106852352"/>
      </c:lineChart>
      <c:dateAx>
        <c:axId val="10684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852352"/>
        <c:crosses val="autoZero"/>
        <c:auto val="1"/>
        <c:lblOffset val="100"/>
        <c:baseTimeUnit val="years"/>
      </c:dateAx>
      <c:valAx>
        <c:axId val="106852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84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66.53</c:v>
                </c:pt>
                <c:pt idx="1">
                  <c:v>90.68</c:v>
                </c:pt>
                <c:pt idx="2">
                  <c:v>88.64</c:v>
                </c:pt>
                <c:pt idx="3">
                  <c:v>114.21</c:v>
                </c:pt>
                <c:pt idx="4">
                  <c:v>100.41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85120"/>
        <c:axId val="10688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68.63</c:v>
                </c:pt>
                <c:pt idx="1">
                  <c:v>67.14</c:v>
                </c:pt>
                <c:pt idx="2">
                  <c:v>67.849999999999994</c:v>
                </c:pt>
                <c:pt idx="3">
                  <c:v>69.48</c:v>
                </c:pt>
                <c:pt idx="4">
                  <c:v>71.650000000000006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85120"/>
        <c:axId val="106887040"/>
      </c:lineChart>
      <c:dateAx>
        <c:axId val="106885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887040"/>
        <c:crosses val="autoZero"/>
        <c:auto val="1"/>
        <c:lblOffset val="100"/>
        <c:baseTimeUnit val="years"/>
      </c:dateAx>
      <c:valAx>
        <c:axId val="106887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885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260.19</c:v>
                </c:pt>
                <c:pt idx="1">
                  <c:v>193.59</c:v>
                </c:pt>
                <c:pt idx="2">
                  <c:v>194.56</c:v>
                </c:pt>
                <c:pt idx="3">
                  <c:v>152.37</c:v>
                </c:pt>
                <c:pt idx="4">
                  <c:v>177.22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04192"/>
        <c:axId val="10693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222.94</c:v>
                </c:pt>
                <c:pt idx="1">
                  <c:v>224.83</c:v>
                </c:pt>
                <c:pt idx="2">
                  <c:v>224.94</c:v>
                </c:pt>
                <c:pt idx="3">
                  <c:v>220.67</c:v>
                </c:pt>
                <c:pt idx="4">
                  <c:v>217.82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04192"/>
        <c:axId val="106930944"/>
      </c:lineChart>
      <c:dateAx>
        <c:axId val="106904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930944"/>
        <c:crosses val="autoZero"/>
        <c:auto val="1"/>
        <c:lblOffset val="100"/>
        <c:baseTimeUnit val="years"/>
      </c:dateAx>
      <c:valAx>
        <c:axId val="10693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904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【86.58】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70" zoomScaleNormal="7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宮城県　大河原町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23768</v>
      </c>
      <c r="AM8" s="47"/>
      <c r="AN8" s="47"/>
      <c r="AO8" s="47"/>
      <c r="AP8" s="47"/>
      <c r="AQ8" s="47"/>
      <c r="AR8" s="47"/>
      <c r="AS8" s="47"/>
      <c r="AT8" s="43">
        <f>データ!S6</f>
        <v>24.99</v>
      </c>
      <c r="AU8" s="43"/>
      <c r="AV8" s="43"/>
      <c r="AW8" s="43"/>
      <c r="AX8" s="43"/>
      <c r="AY8" s="43"/>
      <c r="AZ8" s="43"/>
      <c r="BA8" s="43"/>
      <c r="BB8" s="43">
        <f>データ!T6</f>
        <v>951.1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93.66</v>
      </c>
      <c r="Q10" s="43"/>
      <c r="R10" s="43"/>
      <c r="S10" s="43"/>
      <c r="T10" s="43"/>
      <c r="U10" s="43"/>
      <c r="V10" s="43"/>
      <c r="W10" s="43">
        <f>データ!P6</f>
        <v>118.55</v>
      </c>
      <c r="X10" s="43"/>
      <c r="Y10" s="43"/>
      <c r="Z10" s="43"/>
      <c r="AA10" s="43"/>
      <c r="AB10" s="43"/>
      <c r="AC10" s="43"/>
      <c r="AD10" s="47">
        <f>データ!Q6</f>
        <v>3024</v>
      </c>
      <c r="AE10" s="47"/>
      <c r="AF10" s="47"/>
      <c r="AG10" s="47"/>
      <c r="AH10" s="47"/>
      <c r="AI10" s="47"/>
      <c r="AJ10" s="47"/>
      <c r="AK10" s="2"/>
      <c r="AL10" s="47">
        <f>データ!U6</f>
        <v>22219</v>
      </c>
      <c r="AM10" s="47"/>
      <c r="AN10" s="47"/>
      <c r="AO10" s="47"/>
      <c r="AP10" s="47"/>
      <c r="AQ10" s="47"/>
      <c r="AR10" s="47"/>
      <c r="AS10" s="47"/>
      <c r="AT10" s="43">
        <f>データ!V6</f>
        <v>5.69</v>
      </c>
      <c r="AU10" s="43"/>
      <c r="AV10" s="43"/>
      <c r="AW10" s="43"/>
      <c r="AX10" s="43"/>
      <c r="AY10" s="43"/>
      <c r="AZ10" s="43"/>
      <c r="BA10" s="43"/>
      <c r="BB10" s="43">
        <f>データ!W6</f>
        <v>3904.92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110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43214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宮城県　大河原町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93.66</v>
      </c>
      <c r="P6" s="32">
        <f t="shared" si="3"/>
        <v>118.55</v>
      </c>
      <c r="Q6" s="32">
        <f t="shared" si="3"/>
        <v>3024</v>
      </c>
      <c r="R6" s="32">
        <f t="shared" si="3"/>
        <v>23768</v>
      </c>
      <c r="S6" s="32">
        <f t="shared" si="3"/>
        <v>24.99</v>
      </c>
      <c r="T6" s="32">
        <f t="shared" si="3"/>
        <v>951.1</v>
      </c>
      <c r="U6" s="32">
        <f t="shared" si="3"/>
        <v>22219</v>
      </c>
      <c r="V6" s="32">
        <f t="shared" si="3"/>
        <v>5.69</v>
      </c>
      <c r="W6" s="32">
        <f t="shared" si="3"/>
        <v>3904.92</v>
      </c>
      <c r="X6" s="33">
        <f>IF(X7="",NA(),X7)</f>
        <v>70.319999999999993</v>
      </c>
      <c r="Y6" s="33">
        <f t="shared" ref="Y6:AG6" si="4">IF(Y7="",NA(),Y7)</f>
        <v>83.3</v>
      </c>
      <c r="Z6" s="33">
        <f t="shared" si="4"/>
        <v>83.79</v>
      </c>
      <c r="AA6" s="33">
        <f t="shared" si="4"/>
        <v>81.41</v>
      </c>
      <c r="AB6" s="33">
        <f t="shared" si="4"/>
        <v>78.09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197.57</v>
      </c>
      <c r="BF6" s="33">
        <f t="shared" ref="BF6:BN6" si="7">IF(BF7="",NA(),BF7)</f>
        <v>218.38</v>
      </c>
      <c r="BG6" s="33">
        <f t="shared" si="7"/>
        <v>205.19</v>
      </c>
      <c r="BH6" s="33">
        <f t="shared" si="7"/>
        <v>199.35</v>
      </c>
      <c r="BI6" s="33">
        <f t="shared" si="7"/>
        <v>192.99</v>
      </c>
      <c r="BJ6" s="33">
        <f t="shared" si="7"/>
        <v>1320.98</v>
      </c>
      <c r="BK6" s="33">
        <f t="shared" si="7"/>
        <v>1334.01</v>
      </c>
      <c r="BL6" s="33">
        <f t="shared" si="7"/>
        <v>1273.52</v>
      </c>
      <c r="BM6" s="33">
        <f t="shared" si="7"/>
        <v>1209.95</v>
      </c>
      <c r="BN6" s="33">
        <f t="shared" si="7"/>
        <v>1136.5</v>
      </c>
      <c r="BO6" s="32" t="str">
        <f>IF(BO7="","",IF(BO7="-","【-】","【"&amp;SUBSTITUTE(TEXT(BO7,"#,##0.00"),"-","△")&amp;"】"))</f>
        <v>【776.35】</v>
      </c>
      <c r="BP6" s="33">
        <f>IF(BP7="",NA(),BP7)</f>
        <v>66.53</v>
      </c>
      <c r="BQ6" s="33">
        <f t="shared" ref="BQ6:BY6" si="8">IF(BQ7="",NA(),BQ7)</f>
        <v>90.68</v>
      </c>
      <c r="BR6" s="33">
        <f t="shared" si="8"/>
        <v>88.64</v>
      </c>
      <c r="BS6" s="33">
        <f t="shared" si="8"/>
        <v>114.21</v>
      </c>
      <c r="BT6" s="33">
        <f t="shared" si="8"/>
        <v>100.41</v>
      </c>
      <c r="BU6" s="33">
        <f t="shared" si="8"/>
        <v>68.63</v>
      </c>
      <c r="BV6" s="33">
        <f t="shared" si="8"/>
        <v>67.14</v>
      </c>
      <c r="BW6" s="33">
        <f t="shared" si="8"/>
        <v>67.849999999999994</v>
      </c>
      <c r="BX6" s="33">
        <f t="shared" si="8"/>
        <v>69.48</v>
      </c>
      <c r="BY6" s="33">
        <f t="shared" si="8"/>
        <v>71.650000000000006</v>
      </c>
      <c r="BZ6" s="32" t="str">
        <f>IF(BZ7="","",IF(BZ7="-","【-】","【"&amp;SUBSTITUTE(TEXT(BZ7,"#,##0.00"),"-","△")&amp;"】"))</f>
        <v>【96.57】</v>
      </c>
      <c r="CA6" s="33">
        <f>IF(CA7="",NA(),CA7)</f>
        <v>260.19</v>
      </c>
      <c r="CB6" s="33">
        <f t="shared" ref="CB6:CJ6" si="9">IF(CB7="",NA(),CB7)</f>
        <v>193.59</v>
      </c>
      <c r="CC6" s="33">
        <f t="shared" si="9"/>
        <v>194.56</v>
      </c>
      <c r="CD6" s="33">
        <f t="shared" si="9"/>
        <v>152.37</v>
      </c>
      <c r="CE6" s="33">
        <f t="shared" si="9"/>
        <v>177.22</v>
      </c>
      <c r="CF6" s="33">
        <f t="shared" si="9"/>
        <v>222.94</v>
      </c>
      <c r="CG6" s="33">
        <f t="shared" si="9"/>
        <v>224.83</v>
      </c>
      <c r="CH6" s="33">
        <f t="shared" si="9"/>
        <v>224.94</v>
      </c>
      <c r="CI6" s="33">
        <f t="shared" si="9"/>
        <v>220.67</v>
      </c>
      <c r="CJ6" s="33">
        <f t="shared" si="9"/>
        <v>217.82</v>
      </c>
      <c r="CK6" s="32" t="str">
        <f>IF(CK7="","",IF(CK7="-","【-】","【"&amp;SUBSTITUTE(TEXT(CK7,"#,##0.00"),"-","△")&amp;"】"))</f>
        <v>【142.28】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157.25</v>
      </c>
      <c r="CR6" s="33">
        <f t="shared" si="10"/>
        <v>181.7</v>
      </c>
      <c r="CS6" s="33">
        <f t="shared" si="10"/>
        <v>178.57</v>
      </c>
      <c r="CT6" s="33">
        <f t="shared" si="10"/>
        <v>151.65</v>
      </c>
      <c r="CU6" s="33">
        <f t="shared" si="10"/>
        <v>149.82</v>
      </c>
      <c r="CV6" s="32" t="str">
        <f>IF(CV7="","",IF(CV7="-","【-】","【"&amp;SUBSTITUTE(TEXT(CV7,"#,##0.00"),"-","△")&amp;"】"))</f>
        <v>【86.58】</v>
      </c>
      <c r="CW6" s="33">
        <f>IF(CW7="",NA(),CW7)</f>
        <v>93.31</v>
      </c>
      <c r="CX6" s="33">
        <f t="shared" ref="CX6:DF6" si="11">IF(CX7="",NA(),CX7)</f>
        <v>93.93</v>
      </c>
      <c r="CY6" s="33">
        <f t="shared" si="11"/>
        <v>94.1</v>
      </c>
      <c r="CZ6" s="33">
        <f t="shared" si="11"/>
        <v>94.14</v>
      </c>
      <c r="DA6" s="33">
        <f t="shared" si="11"/>
        <v>94.44</v>
      </c>
      <c r="DB6" s="33">
        <f t="shared" si="11"/>
        <v>83.69</v>
      </c>
      <c r="DC6" s="33">
        <f t="shared" si="11"/>
        <v>83.76</v>
      </c>
      <c r="DD6" s="33">
        <f t="shared" si="11"/>
        <v>84.12</v>
      </c>
      <c r="DE6" s="33">
        <f t="shared" si="11"/>
        <v>84.41</v>
      </c>
      <c r="DF6" s="33">
        <f t="shared" si="11"/>
        <v>84.2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0.01</v>
      </c>
      <c r="EK6" s="33">
        <f t="shared" si="14"/>
        <v>0.1</v>
      </c>
      <c r="EL6" s="33">
        <f t="shared" si="14"/>
        <v>7.0000000000000007E-2</v>
      </c>
      <c r="EM6" s="33">
        <f t="shared" si="14"/>
        <v>0.04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43214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93.66</v>
      </c>
      <c r="P7" s="36">
        <v>118.55</v>
      </c>
      <c r="Q7" s="36">
        <v>3024</v>
      </c>
      <c r="R7" s="36">
        <v>23768</v>
      </c>
      <c r="S7" s="36">
        <v>24.99</v>
      </c>
      <c r="T7" s="36">
        <v>951.1</v>
      </c>
      <c r="U7" s="36">
        <v>22219</v>
      </c>
      <c r="V7" s="36">
        <v>5.69</v>
      </c>
      <c r="W7" s="36">
        <v>3904.92</v>
      </c>
      <c r="X7" s="36">
        <v>70.319999999999993</v>
      </c>
      <c r="Y7" s="36">
        <v>83.3</v>
      </c>
      <c r="Z7" s="36">
        <v>83.79</v>
      </c>
      <c r="AA7" s="36">
        <v>81.41</v>
      </c>
      <c r="AB7" s="36">
        <v>78.09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197.57</v>
      </c>
      <c r="BF7" s="36">
        <v>218.38</v>
      </c>
      <c r="BG7" s="36">
        <v>205.19</v>
      </c>
      <c r="BH7" s="36">
        <v>199.35</v>
      </c>
      <c r="BI7" s="36">
        <v>192.99</v>
      </c>
      <c r="BJ7" s="36">
        <v>1320.98</v>
      </c>
      <c r="BK7" s="36">
        <v>1334.01</v>
      </c>
      <c r="BL7" s="36">
        <v>1273.52</v>
      </c>
      <c r="BM7" s="36">
        <v>1209.95</v>
      </c>
      <c r="BN7" s="36">
        <v>1136.5</v>
      </c>
      <c r="BO7" s="36">
        <v>776.35</v>
      </c>
      <c r="BP7" s="36">
        <v>66.53</v>
      </c>
      <c r="BQ7" s="36">
        <v>90.68</v>
      </c>
      <c r="BR7" s="36">
        <v>88.64</v>
      </c>
      <c r="BS7" s="36">
        <v>114.21</v>
      </c>
      <c r="BT7" s="36">
        <v>100.41</v>
      </c>
      <c r="BU7" s="36">
        <v>68.63</v>
      </c>
      <c r="BV7" s="36">
        <v>67.14</v>
      </c>
      <c r="BW7" s="36">
        <v>67.849999999999994</v>
      </c>
      <c r="BX7" s="36">
        <v>69.48</v>
      </c>
      <c r="BY7" s="36">
        <v>71.650000000000006</v>
      </c>
      <c r="BZ7" s="36">
        <v>96.57</v>
      </c>
      <c r="CA7" s="36">
        <v>260.19</v>
      </c>
      <c r="CB7" s="36">
        <v>193.59</v>
      </c>
      <c r="CC7" s="36">
        <v>194.56</v>
      </c>
      <c r="CD7" s="36">
        <v>152.37</v>
      </c>
      <c r="CE7" s="36">
        <v>177.22</v>
      </c>
      <c r="CF7" s="36">
        <v>222.94</v>
      </c>
      <c r="CG7" s="36">
        <v>224.83</v>
      </c>
      <c r="CH7" s="36">
        <v>224.94</v>
      </c>
      <c r="CI7" s="36">
        <v>220.67</v>
      </c>
      <c r="CJ7" s="36">
        <v>217.82</v>
      </c>
      <c r="CK7" s="36">
        <v>142.28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157.25</v>
      </c>
      <c r="CR7" s="36">
        <v>181.7</v>
      </c>
      <c r="CS7" s="36">
        <v>178.57</v>
      </c>
      <c r="CT7" s="36">
        <v>151.65</v>
      </c>
      <c r="CU7" s="36">
        <v>149.82</v>
      </c>
      <c r="CV7" s="36">
        <v>86.58</v>
      </c>
      <c r="CW7" s="36">
        <v>93.31</v>
      </c>
      <c r="CX7" s="36">
        <v>93.93</v>
      </c>
      <c r="CY7" s="36">
        <v>94.1</v>
      </c>
      <c r="CZ7" s="36">
        <v>94.14</v>
      </c>
      <c r="DA7" s="36">
        <v>94.44</v>
      </c>
      <c r="DB7" s="36">
        <v>83.69</v>
      </c>
      <c r="DC7" s="36">
        <v>83.76</v>
      </c>
      <c r="DD7" s="36">
        <v>84.12</v>
      </c>
      <c r="DE7" s="36">
        <v>84.41</v>
      </c>
      <c r="DF7" s="36">
        <v>84.2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0.01</v>
      </c>
      <c r="EK7" s="36">
        <v>0.1</v>
      </c>
      <c r="EL7" s="36">
        <v>7.0000000000000007E-2</v>
      </c>
      <c r="EM7" s="36">
        <v>0.04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temp</cp:lastModifiedBy>
  <cp:lastPrinted>2016-02-18T02:59:21Z</cp:lastPrinted>
  <dcterms:created xsi:type="dcterms:W3CDTF">2016-01-14T10:33:15Z</dcterms:created>
  <dcterms:modified xsi:type="dcterms:W3CDTF">2016-02-24T09:06:47Z</dcterms:modified>
</cp:coreProperties>
</file>