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<sst xmlns="http://schemas.openxmlformats.org/spreadsheetml/2006/main" count="218" uniqueCount="108">
  <si>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</si>
  <si>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</si>
  <si>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</si>
  <si>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</si>
  <si>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</si>
  <si>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</si>
  <si>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</si>
  <si>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</si>
  <si>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</si>
  <si>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</si>
  <si>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</si>
  <si>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</si>
  <si>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</si>
  <si>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</si>
  <si>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</si>
  <si>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</si>
  <si>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</si>
  <si>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</si>
  <si>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</si>
  <si>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</si>
  <si>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</si>
  <si>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</si>
  <si>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</si>
  <si>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</si>
  <si>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</si>
  <si>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</si>
  <si>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</si>
  <si>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</si>
  <si>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</si>
  <si>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</si>
  <si>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</si>
  <si>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</si>
  <si>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</si>
  <si>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</si>
  <si>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</si>
  <si>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</si>
  <si>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</si>
  <si>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</si>
  <si>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</si>
  <si>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</si>
  <si>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</si>
  <si>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</si>
  <si>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</si>
  <si>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</si>
  <si>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</si>
  <si>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</si>
  <si>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</si>
  <si>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</si>
  <si>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</si>
  <si>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</si>
  <si>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</si>
  <si>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</si>
  <si>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</si>
  <si>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</si>
  <si>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</si>
  <si>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</si>
  <si>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</si>
  <si>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</si>
  <si>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</si>
  <si>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</si>
  <si>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</si>
  <si>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</si>
  <si>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</si>
  <si>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</si>
  <si>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</si>
  <si>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</si>
  <si>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</si>
  <si>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</si>
  <si>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</si>
  <si>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</si>
  <si>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</si>
  <si>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</si>
  <si>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</si>
  <si>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</si>
  <si>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</si>
  <si>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</si>
  <si>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</si>
  <si>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</si>
  <si>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</si>
  <si>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</si>
  <si>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</si>
  <si>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</si>
  <si>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</si>
  <si>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</si>
  <si>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</si>
  <si>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</si>
  <si>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</si>
  <si>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</si>
  <si>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</si>
  <si>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</si>
  <si>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</si>
  <si>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</si>
  <si>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</si>
  <si>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七ケ宿町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</si>
  <si>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</si>
  <si>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</si>
  <si>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</si>
  <si>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</si>
  <si>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</si>
  <si>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</si>
  <si>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</si>
  <si>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</si>
  <si>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</si>
  <si>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</si>
  <si>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</si>
  <si>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及び企業債残高対給水収益比率については、同規模類似団体と比較すると平均値を下回っている。これは必要な更新を先送りしてきたためであり、今後、重要路線の水道管更新を早急に行い、有収率向上に努める必要がある。</t>
    <rPh sb="1" eb="3">
      <t>カンロ</t>
    </rPh>
    <rPh sb="3" eb="5">
      <t>コウシン</t>
    </rPh>
    <rPh sb="5" eb="6">
      <t>リツ</t>
    </rPh>
    <rPh sb="6" eb="7">
      <t>オヨ</t>
    </rPh>
    <rPh sb="8" eb="10">
      <t>キギョウ</t>
    </rPh>
    <rPh sb="10" eb="11">
      <t>サイ</t>
    </rPh>
    <rPh sb="11" eb="13">
      <t>ザンダカ</t>
    </rPh>
    <rPh sb="13" eb="14">
      <t>タイ</t>
    </rPh>
    <rPh sb="14" eb="16">
      <t>キュウスイ</t>
    </rPh>
    <rPh sb="16" eb="18">
      <t>シュウエキ</t>
    </rPh>
    <rPh sb="18" eb="20">
      <t>ヒリツ</t>
    </rPh>
    <rPh sb="26" eb="29">
      <t>ドウキボ</t>
    </rPh>
    <rPh sb="29" eb="31">
      <t>ルイジ</t>
    </rPh>
    <rPh sb="31" eb="33">
      <t>ダンタイ</t>
    </rPh>
    <rPh sb="34" eb="36">
      <t>ヒカク</t>
    </rPh>
    <rPh sb="39" eb="42">
      <t>ヘイキンチ</t>
    </rPh>
    <rPh sb="43" eb="45">
      <t>シタマワ</t>
    </rPh>
    <rPh sb="53" eb="55">
      <t>ヒツヨウ</t>
    </rPh>
    <rPh sb="56" eb="58">
      <t>コウシン</t>
    </rPh>
    <rPh sb="59" eb="61">
      <t>サキオク</t>
    </rPh>
    <rPh sb="72" eb="74">
      <t>コンゴ</t>
    </rPh>
    <rPh sb="75" eb="77">
      <t>ジュウヨウ</t>
    </rPh>
    <rPh sb="77" eb="79">
      <t>ロセン</t>
    </rPh>
    <rPh sb="83" eb="85">
      <t>コウシン</t>
    </rPh>
    <rPh sb="86" eb="88">
      <t>ソウキュウ</t>
    </rPh>
    <rPh sb="89" eb="90">
      <t>オコナ</t>
    </rPh>
    <rPh sb="92" eb="94">
      <t>ユウシュウ</t>
    </rPh>
    <rPh sb="94" eb="95">
      <t>リツ</t>
    </rPh>
    <rPh sb="95" eb="97">
      <t>コウジョウ</t>
    </rPh>
    <rPh sb="98" eb="99">
      <t>ツト</t>
    </rPh>
    <rPh sb="101" eb="103">
      <t>ヒツヨウ</t>
    </rPh>
    <phoneticPr fontId="4"/>
  </si>
  <si>
    <t xml:space="preserve">●収益的収支比率が100％未満であり、経営状況は良好とは言えない。全国平均及び類似団体と比較すると、料金回収率は大きく上回っているものの、100％に満たないことや今後の施設への更新投資に充てる財源確保の観点から、適切な水道料金の設定が必要である。しかし、給水原価が全国平均等と比較すれば、大きく下回っており、効率性については一定の成果があると考えられる。今後も水質検査項目の省略等維持管理費の削減を行い、水道事業運営に努める。
●施設利用率については、平成24年度以降全国平均及び類似団体と比較すると低い傾向があり、水需要の推移を踏まえ、施設のダウンサイジングを検討する必要がある。また、有収率が全国平均から大きく下回っていることから、費用をかけて生産した水道水を無駄にしており、収益につながらないことから、経年劣化した管路の更新及び漏水対策が急務である。
</t>
    <rPh sb="1" eb="3">
      <t>シュウエキ</t>
    </rPh>
    <rPh sb="3" eb="4">
      <t>テキ</t>
    </rPh>
    <rPh sb="4" eb="6">
      <t>シュウシ</t>
    </rPh>
    <rPh sb="6" eb="8">
      <t>ヒリツ</t>
    </rPh>
    <rPh sb="13" eb="15">
      <t>ミマン</t>
    </rPh>
    <rPh sb="19" eb="21">
      <t>ケイエイ</t>
    </rPh>
    <rPh sb="21" eb="23">
      <t>ジョウキョウ</t>
    </rPh>
    <rPh sb="24" eb="26">
      <t>リョウコウ</t>
    </rPh>
    <rPh sb="28" eb="29">
      <t>イ</t>
    </rPh>
    <rPh sb="33" eb="35">
      <t>ゼンコク</t>
    </rPh>
    <rPh sb="35" eb="37">
      <t>ヘイキン</t>
    </rPh>
    <rPh sb="37" eb="38">
      <t>オヨ</t>
    </rPh>
    <rPh sb="39" eb="41">
      <t>ルイジ</t>
    </rPh>
    <rPh sb="41" eb="43">
      <t>ダンタイ</t>
    </rPh>
    <rPh sb="44" eb="46">
      <t>ヒカク</t>
    </rPh>
    <rPh sb="50" eb="52">
      <t>リョウキン</t>
    </rPh>
    <rPh sb="52" eb="54">
      <t>カイシュウ</t>
    </rPh>
    <rPh sb="54" eb="55">
      <t>リツ</t>
    </rPh>
    <rPh sb="56" eb="57">
      <t>オオ</t>
    </rPh>
    <rPh sb="59" eb="61">
      <t>ウワマワ</t>
    </rPh>
    <rPh sb="74" eb="75">
      <t>ミ</t>
    </rPh>
    <rPh sb="81" eb="83">
      <t>コンゴ</t>
    </rPh>
    <rPh sb="84" eb="86">
      <t>シセツ</t>
    </rPh>
    <rPh sb="88" eb="90">
      <t>コウシン</t>
    </rPh>
    <rPh sb="90" eb="92">
      <t>トウシ</t>
    </rPh>
    <rPh sb="93" eb="94">
      <t>ア</t>
    </rPh>
    <rPh sb="96" eb="98">
      <t>ザイゲン</t>
    </rPh>
    <rPh sb="98" eb="100">
      <t>カクホ</t>
    </rPh>
    <rPh sb="101" eb="103">
      <t>カンテン</t>
    </rPh>
    <rPh sb="106" eb="108">
      <t>テキセツ</t>
    </rPh>
    <rPh sb="109" eb="111">
      <t>スイドウ</t>
    </rPh>
    <rPh sb="111" eb="113">
      <t>リョウキン</t>
    </rPh>
    <rPh sb="114" eb="116">
      <t>セッテイ</t>
    </rPh>
    <rPh sb="117" eb="119">
      <t>ヒツヨウ</t>
    </rPh>
    <rPh sb="154" eb="156">
      <t>コウリツ</t>
    </rPh>
    <rPh sb="156" eb="157">
      <t>セイ</t>
    </rPh>
    <rPh sb="162" eb="164">
      <t>イッテイ</t>
    </rPh>
    <rPh sb="165" eb="167">
      <t>セイカ</t>
    </rPh>
    <rPh sb="171" eb="172">
      <t>カンガ</t>
    </rPh>
    <rPh sb="177" eb="179">
      <t>コンゴ</t>
    </rPh>
    <rPh sb="180" eb="182">
      <t>スイシツ</t>
    </rPh>
    <rPh sb="182" eb="184">
      <t>ケンサ</t>
    </rPh>
    <rPh sb="184" eb="186">
      <t>コウモク</t>
    </rPh>
    <rPh sb="187" eb="189">
      <t>ショウリャク</t>
    </rPh>
    <rPh sb="189" eb="190">
      <t>ナド</t>
    </rPh>
    <rPh sb="190" eb="192">
      <t>イジ</t>
    </rPh>
    <rPh sb="192" eb="194">
      <t>カンリ</t>
    </rPh>
    <rPh sb="194" eb="195">
      <t>ヒ</t>
    </rPh>
    <rPh sb="196" eb="198">
      <t>サクゲン</t>
    </rPh>
    <rPh sb="199" eb="200">
      <t>オコナ</t>
    </rPh>
    <rPh sb="202" eb="204">
      <t>スイドウ</t>
    </rPh>
    <rPh sb="204" eb="206">
      <t>ジギョウ</t>
    </rPh>
    <rPh sb="206" eb="208">
      <t>ウンエイ</t>
    </rPh>
    <rPh sb="209" eb="210">
      <t>ツト</t>
    </rPh>
    <rPh sb="216" eb="218">
      <t>シセツ</t>
    </rPh>
    <rPh sb="218" eb="220">
      <t>リヨウ</t>
    </rPh>
    <rPh sb="220" eb="221">
      <t>リツ</t>
    </rPh>
    <rPh sb="227" eb="229">
      <t>ヘイセイ</t>
    </rPh>
    <rPh sb="231" eb="233">
      <t>ネンド</t>
    </rPh>
    <rPh sb="233" eb="235">
      <t>イコウ</t>
    </rPh>
    <rPh sb="235" eb="237">
      <t>ゼンコク</t>
    </rPh>
    <rPh sb="237" eb="239">
      <t>ヘイキン</t>
    </rPh>
    <rPh sb="239" eb="240">
      <t>オヨ</t>
    </rPh>
    <rPh sb="241" eb="243">
      <t>ルイジ</t>
    </rPh>
    <rPh sb="243" eb="245">
      <t>ダンタイ</t>
    </rPh>
    <rPh sb="246" eb="248">
      <t>ヒカク</t>
    </rPh>
    <rPh sb="251" eb="252">
      <t>ヒク</t>
    </rPh>
    <rPh sb="253" eb="255">
      <t>ケイコウ</t>
    </rPh>
    <rPh sb="259" eb="260">
      <t>ミズ</t>
    </rPh>
    <rPh sb="260" eb="262">
      <t>ジュヨウ</t>
    </rPh>
    <rPh sb="263" eb="265">
      <t>スイイ</t>
    </rPh>
    <rPh sb="266" eb="267">
      <t>フ</t>
    </rPh>
    <rPh sb="270" eb="272">
      <t>シセツ</t>
    </rPh>
    <rPh sb="282" eb="284">
      <t>ケントウ</t>
    </rPh>
    <rPh sb="286" eb="288">
      <t>ヒツヨウ</t>
    </rPh>
    <rPh sb="295" eb="297">
      <t>ユウシュウ</t>
    </rPh>
    <rPh sb="297" eb="298">
      <t>リツ</t>
    </rPh>
    <rPh sb="299" eb="301">
      <t>ゼンコク</t>
    </rPh>
    <rPh sb="301" eb="303">
      <t>ヘイキン</t>
    </rPh>
    <rPh sb="305" eb="306">
      <t>オオ</t>
    </rPh>
    <rPh sb="308" eb="310">
      <t>シタマワ</t>
    </rPh>
    <rPh sb="319" eb="321">
      <t>ヒヨウ</t>
    </rPh>
    <rPh sb="325" eb="327">
      <t>セイサン</t>
    </rPh>
    <rPh sb="329" eb="331">
      <t>スイドウ</t>
    </rPh>
    <rPh sb="331" eb="332">
      <t>スイ</t>
    </rPh>
    <rPh sb="333" eb="335">
      <t>ムダ</t>
    </rPh>
    <rPh sb="341" eb="343">
      <t>シュウエキ</t>
    </rPh>
    <rPh sb="355" eb="357">
      <t>ケイネン</t>
    </rPh>
    <rPh sb="357" eb="359">
      <t>レッカ</t>
    </rPh>
    <rPh sb="361" eb="363">
      <t>カンロ</t>
    </rPh>
    <rPh sb="364" eb="366">
      <t>コウシン</t>
    </rPh>
    <rPh sb="366" eb="367">
      <t>オヨ</t>
    </rPh>
    <rPh sb="368" eb="370">
      <t>ロウスイ</t>
    </rPh>
    <rPh sb="370" eb="372">
      <t>タイサク</t>
    </rPh>
    <rPh sb="373" eb="375">
      <t>キュウム</t>
    </rPh>
    <phoneticPr fontId="4"/>
  </si>
  <si>
    <t>●全国平均等と比較すれば、収益的支出率は上回っているものの、一般会計繰出金を収入に補填していおり、経営的には健全とはいえない状況である。また、企業債残高対給水収益比率が全国平均等と比較して、かなり下回っていが、実際は昭和中期に建設した施設・管路の更新投資を先送りし、健全性を維持しているだけである。このことは、有収率や管路更新率が全国平均等を大きく下回っている原因であり、収益を上げるためにも管路を含めた大規模更新の必要があるため、今後の老朽化対策や設備投資の在り方について平成28年度に基本計画を作成し、この計画に基づき、施設の廃止等や重要水道管の更新を図る。
●持続的な水道事業の運営を行えるようにするためにも、受益者に「水道事業の必要な経費は水道料金で賄う原則」を理解してもらい、現在の水道料金の水準では老朽化した水道管を更新できず、水道水を安定供給できなくなってしまうことを広報し、住民理解のもと安心安全強靭の水道を供給できるよう努める。</t>
    <rPh sb="1" eb="3">
      <t>ゼンコク</t>
    </rPh>
    <rPh sb="3" eb="5">
      <t>ヘイキン</t>
    </rPh>
    <rPh sb="5" eb="6">
      <t>ナド</t>
    </rPh>
    <rPh sb="7" eb="9">
      <t>ヒカク</t>
    </rPh>
    <rPh sb="13" eb="15">
      <t>シュウエキ</t>
    </rPh>
    <rPh sb="15" eb="16">
      <t>テキ</t>
    </rPh>
    <rPh sb="16" eb="18">
      <t>シシュツ</t>
    </rPh>
    <rPh sb="18" eb="19">
      <t>リツ</t>
    </rPh>
    <rPh sb="20" eb="22">
      <t>ウワマワ</t>
    </rPh>
    <rPh sb="30" eb="32">
      <t>イッパン</t>
    </rPh>
    <rPh sb="32" eb="34">
      <t>カイケイ</t>
    </rPh>
    <rPh sb="34" eb="36">
      <t>クリダ</t>
    </rPh>
    <rPh sb="36" eb="37">
      <t>キン</t>
    </rPh>
    <rPh sb="38" eb="40">
      <t>シュウニュウ</t>
    </rPh>
    <rPh sb="41" eb="43">
      <t>ホテン</t>
    </rPh>
    <rPh sb="49" eb="51">
      <t>ケイエイ</t>
    </rPh>
    <rPh sb="51" eb="52">
      <t>テキ</t>
    </rPh>
    <rPh sb="54" eb="56">
      <t>ケンゼン</t>
    </rPh>
    <rPh sb="62" eb="64">
      <t>ジョウキョウ</t>
    </rPh>
    <rPh sb="71" eb="73">
      <t>キギョウ</t>
    </rPh>
    <rPh sb="73" eb="74">
      <t>サイ</t>
    </rPh>
    <rPh sb="74" eb="76">
      <t>ザンダカ</t>
    </rPh>
    <rPh sb="76" eb="77">
      <t>タイ</t>
    </rPh>
    <rPh sb="77" eb="79">
      <t>キュウスイ</t>
    </rPh>
    <rPh sb="79" eb="81">
      <t>シュウエキ</t>
    </rPh>
    <rPh sb="81" eb="83">
      <t>ヒリツ</t>
    </rPh>
    <rPh sb="84" eb="86">
      <t>ゼンコク</t>
    </rPh>
    <rPh sb="86" eb="88">
      <t>ヘイキン</t>
    </rPh>
    <rPh sb="88" eb="89">
      <t>ナド</t>
    </rPh>
    <rPh sb="90" eb="92">
      <t>ヒカク</t>
    </rPh>
    <rPh sb="98" eb="100">
      <t>シタマワ</t>
    </rPh>
    <rPh sb="105" eb="107">
      <t>ジッサイ</t>
    </rPh>
    <rPh sb="108" eb="110">
      <t>ショウワ</t>
    </rPh>
    <rPh sb="110" eb="112">
      <t>チュウキ</t>
    </rPh>
    <rPh sb="113" eb="115">
      <t>ケンセツ</t>
    </rPh>
    <rPh sb="117" eb="119">
      <t>シセツ</t>
    </rPh>
    <rPh sb="120" eb="122">
      <t>カンロ</t>
    </rPh>
    <rPh sb="123" eb="125">
      <t>コウシン</t>
    </rPh>
    <rPh sb="125" eb="127">
      <t>トウシ</t>
    </rPh>
    <rPh sb="128" eb="130">
      <t>サキオク</t>
    </rPh>
    <rPh sb="133" eb="135">
      <t>ケンゼン</t>
    </rPh>
    <rPh sb="135" eb="136">
      <t>セイ</t>
    </rPh>
    <rPh sb="137" eb="139">
      <t>イジ</t>
    </rPh>
    <rPh sb="155" eb="157">
      <t>ユウシュウ</t>
    </rPh>
    <rPh sb="157" eb="158">
      <t>リツ</t>
    </rPh>
    <rPh sb="159" eb="161">
      <t>カンロ</t>
    </rPh>
    <rPh sb="161" eb="163">
      <t>コウシン</t>
    </rPh>
    <rPh sb="163" eb="164">
      <t>リツ</t>
    </rPh>
    <rPh sb="165" eb="167">
      <t>ゼンコク</t>
    </rPh>
    <rPh sb="167" eb="169">
      <t>ヘイキン</t>
    </rPh>
    <rPh sb="169" eb="170">
      <t>ナド</t>
    </rPh>
    <rPh sb="171" eb="172">
      <t>オオ</t>
    </rPh>
    <rPh sb="174" eb="176">
      <t>シタマワ</t>
    </rPh>
    <rPh sb="180" eb="182">
      <t>ゲンイン</t>
    </rPh>
    <rPh sb="186" eb="188">
      <t>シュウエキ</t>
    </rPh>
    <rPh sb="189" eb="190">
      <t>ア</t>
    </rPh>
    <rPh sb="196" eb="198">
      <t>カンロ</t>
    </rPh>
    <rPh sb="199" eb="200">
      <t>フク</t>
    </rPh>
    <rPh sb="202" eb="205">
      <t>ダイキボ</t>
    </rPh>
    <rPh sb="205" eb="207">
      <t>コウシン</t>
    </rPh>
    <rPh sb="208" eb="210">
      <t>ヒツヨウ</t>
    </rPh>
    <rPh sb="216" eb="218">
      <t>コンゴ</t>
    </rPh>
    <rPh sb="219" eb="222">
      <t>ロウキュウカ</t>
    </rPh>
    <rPh sb="222" eb="224">
      <t>タイサク</t>
    </rPh>
    <rPh sb="225" eb="227">
      <t>セツビ</t>
    </rPh>
    <rPh sb="227" eb="229">
      <t>トウシ</t>
    </rPh>
    <rPh sb="230" eb="231">
      <t>ア</t>
    </rPh>
    <rPh sb="232" eb="233">
      <t>カタ</t>
    </rPh>
    <rPh sb="237" eb="239">
      <t>ヘイセイ</t>
    </rPh>
    <rPh sb="241" eb="243">
      <t>ネンド</t>
    </rPh>
    <rPh sb="255" eb="257">
      <t>ケイカク</t>
    </rPh>
    <rPh sb="258" eb="259">
      <t>モト</t>
    </rPh>
    <rPh sb="262" eb="264">
      <t>シセツ</t>
    </rPh>
    <rPh sb="265" eb="267">
      <t>ハイシ</t>
    </rPh>
    <rPh sb="267" eb="268">
      <t>ナド</t>
    </rPh>
    <rPh sb="269" eb="271">
      <t>ジュウヨウ</t>
    </rPh>
    <rPh sb="271" eb="274">
      <t>スイドウカン</t>
    </rPh>
    <rPh sb="275" eb="277">
      <t>コウシン</t>
    </rPh>
    <rPh sb="278" eb="279">
      <t>ハカ</t>
    </rPh>
    <rPh sb="331" eb="333">
      <t>ゲンソク</t>
    </rPh>
    <rPh sb="374" eb="376">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</si>
</sst>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452288"/>
        <c:axId val="434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43452288"/>
        <c:axId val="43466752"/>
      </c:lineChart>
      <c:dateAx>
        <c:axId val="43452288"/>
        <c:scaling>
          <c:orientation val="minMax"/>
        </c:scaling>
        <c:delete val="1"/>
        <c:axPos val="b"/>
        <c:numFmt formatCode="ge" sourceLinked="1"/>
        <c:majorTickMark val="none"/>
        <c:minorTickMark val="none"/>
        <c:tickLblPos val="none"/>
        <c:crossAx val="43466752"/>
        <c:crosses val="autoZero"/>
        <c:auto val="1"/>
        <c:lblOffset val="100"/>
        <c:baseTimeUnit val="years"/>
      </c:dateAx>
      <c:valAx>
        <c:axId val="434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57.19</c:v>
                </c:pt>
                <c:pt idx="1">
                  <c:v>57.42</c:v>
                </c:pt>
                <c:pt idx="2">
                  <c:v>48.32</c:v>
                </c:pt>
                <c:pt idx="3">
                  <c:v>40.57</c:v>
                </c:pt>
                <c:pt idx="4">
                  <c:v>45.12</c:v>
                </c:pt>
              </c:numCache>
            </c:numRef>
          </c:val>
        </c:ser>
        <c:dLbls>
          <c:showLegendKey val="0"/>
          <c:showVal val="0"/>
          <c:showCatName val="0"/>
          <c:showSerName val="0"/>
          <c:showPercent val="0"/>
          <c:showBubbleSize val="0"/>
        </c:dLbls>
        <c:gapWidth val="150"/>
        <c:axId val="105912576"/>
        <c:axId val="1059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05912576"/>
        <c:axId val="105914752"/>
      </c:lineChart>
      <c:dateAx>
        <c:axId val="105912576"/>
        <c:scaling>
          <c:orientation val="minMax"/>
        </c:scaling>
        <c:delete val="1"/>
        <c:axPos val="b"/>
        <c:numFmt formatCode="ge" sourceLinked="1"/>
        <c:majorTickMark val="none"/>
        <c:minorTickMark val="none"/>
        <c:tickLblPos val="none"/>
        <c:crossAx val="105914752"/>
        <c:crosses val="autoZero"/>
        <c:auto val="1"/>
        <c:lblOffset val="100"/>
        <c:baseTimeUnit val="years"/>
      </c:dateAx>
      <c:valAx>
        <c:axId val="1059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49.87</c:v>
                </c:pt>
                <c:pt idx="1">
                  <c:v>42.27</c:v>
                </c:pt>
                <c:pt idx="2">
                  <c:v>55.68</c:v>
                </c:pt>
                <c:pt idx="3">
                  <c:v>64.8</c:v>
                </c:pt>
                <c:pt idx="4">
                  <c:v>58.23</c:v>
                </c:pt>
              </c:numCache>
            </c:numRef>
          </c:val>
        </c:ser>
        <c:dLbls>
          <c:showLegendKey val="0"/>
          <c:showVal val="0"/>
          <c:showCatName val="0"/>
          <c:showSerName val="0"/>
          <c:showPercent val="0"/>
          <c:showBubbleSize val="0"/>
        </c:dLbls>
        <c:gapWidth val="150"/>
        <c:axId val="105957248"/>
        <c:axId val="1059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05957248"/>
        <c:axId val="105963520"/>
      </c:lineChart>
      <c:dateAx>
        <c:axId val="105957248"/>
        <c:scaling>
          <c:orientation val="minMax"/>
        </c:scaling>
        <c:delete val="1"/>
        <c:axPos val="b"/>
        <c:numFmt formatCode="ge" sourceLinked="1"/>
        <c:majorTickMark val="none"/>
        <c:minorTickMark val="none"/>
        <c:tickLblPos val="none"/>
        <c:crossAx val="105963520"/>
        <c:crosses val="autoZero"/>
        <c:auto val="1"/>
        <c:lblOffset val="100"/>
        <c:baseTimeUnit val="years"/>
      </c:dateAx>
      <c:valAx>
        <c:axId val="1059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85.46</c:v>
                </c:pt>
                <c:pt idx="1">
                  <c:v>85.78</c:v>
                </c:pt>
                <c:pt idx="2">
                  <c:v>87.86</c:v>
                </c:pt>
                <c:pt idx="3">
                  <c:v>97.39</c:v>
                </c:pt>
                <c:pt idx="4">
                  <c:v>90.15</c:v>
                </c:pt>
              </c:numCache>
            </c:numRef>
          </c:val>
        </c:ser>
        <c:dLbls>
          <c:showLegendKey val="0"/>
          <c:showVal val="0"/>
          <c:showCatName val="0"/>
          <c:showSerName val="0"/>
          <c:showPercent val="0"/>
          <c:showBubbleSize val="0"/>
        </c:dLbls>
        <c:gapWidth val="150"/>
        <c:axId val="43492864"/>
        <c:axId val="434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43492864"/>
        <c:axId val="43494784"/>
      </c:lineChart>
      <c:dateAx>
        <c:axId val="43492864"/>
        <c:scaling>
          <c:orientation val="minMax"/>
        </c:scaling>
        <c:delete val="1"/>
        <c:axPos val="b"/>
        <c:numFmt formatCode="ge" sourceLinked="1"/>
        <c:majorTickMark val="none"/>
        <c:minorTickMark val="none"/>
        <c:tickLblPos val="none"/>
        <c:crossAx val="43494784"/>
        <c:crosses val="autoZero"/>
        <c:auto val="1"/>
        <c:lblOffset val="100"/>
        <c:baseTimeUnit val="years"/>
      </c:dateAx>
      <c:valAx>
        <c:axId val="434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007424"/>
        <c:axId val="460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007424"/>
        <c:axId val="46009344"/>
      </c:lineChart>
      <c:dateAx>
        <c:axId val="46007424"/>
        <c:scaling>
          <c:orientation val="minMax"/>
        </c:scaling>
        <c:delete val="1"/>
        <c:axPos val="b"/>
        <c:numFmt formatCode="ge" sourceLinked="1"/>
        <c:majorTickMark val="none"/>
        <c:minorTickMark val="none"/>
        <c:tickLblPos val="none"/>
        <c:crossAx val="46009344"/>
        <c:crosses val="autoZero"/>
        <c:auto val="1"/>
        <c:lblOffset val="100"/>
        <c:baseTimeUnit val="years"/>
      </c:dateAx>
      <c:valAx>
        <c:axId val="460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049536"/>
        <c:axId val="460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049536"/>
        <c:axId val="46055808"/>
      </c:lineChart>
      <c:dateAx>
        <c:axId val="46049536"/>
        <c:scaling>
          <c:orientation val="minMax"/>
        </c:scaling>
        <c:delete val="1"/>
        <c:axPos val="b"/>
        <c:numFmt formatCode="ge" sourceLinked="1"/>
        <c:majorTickMark val="none"/>
        <c:minorTickMark val="none"/>
        <c:tickLblPos val="none"/>
        <c:crossAx val="46055808"/>
        <c:crosses val="autoZero"/>
        <c:auto val="1"/>
        <c:lblOffset val="100"/>
        <c:baseTimeUnit val="years"/>
      </c:dateAx>
      <c:valAx>
        <c:axId val="460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471296"/>
        <c:axId val="544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471296"/>
        <c:axId val="54477568"/>
      </c:lineChart>
      <c:dateAx>
        <c:axId val="54471296"/>
        <c:scaling>
          <c:orientation val="minMax"/>
        </c:scaling>
        <c:delete val="1"/>
        <c:axPos val="b"/>
        <c:numFmt formatCode="ge" sourceLinked="1"/>
        <c:majorTickMark val="none"/>
        <c:minorTickMark val="none"/>
        <c:tickLblPos val="none"/>
        <c:crossAx val="54477568"/>
        <c:crosses val="autoZero"/>
        <c:auto val="1"/>
        <c:lblOffset val="100"/>
        <c:baseTimeUnit val="years"/>
      </c:dateAx>
      <c:valAx>
        <c:axId val="544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499584"/>
        <c:axId val="545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499584"/>
        <c:axId val="54518144"/>
      </c:lineChart>
      <c:dateAx>
        <c:axId val="54499584"/>
        <c:scaling>
          <c:orientation val="minMax"/>
        </c:scaling>
        <c:delete val="1"/>
        <c:axPos val="b"/>
        <c:numFmt formatCode="ge" sourceLinked="1"/>
        <c:majorTickMark val="none"/>
        <c:minorTickMark val="none"/>
        <c:tickLblPos val="none"/>
        <c:crossAx val="54518144"/>
        <c:crosses val="autoZero"/>
        <c:auto val="1"/>
        <c:lblOffset val="100"/>
        <c:baseTimeUnit val="years"/>
      </c:dateAx>
      <c:valAx>
        <c:axId val="545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420.74</c:v>
                </c:pt>
                <c:pt idx="1">
                  <c:v>420.38</c:v>
                </c:pt>
                <c:pt idx="2">
                  <c:v>373.09</c:v>
                </c:pt>
                <c:pt idx="3">
                  <c:v>329.97</c:v>
                </c:pt>
                <c:pt idx="4">
                  <c:v>298.88</c:v>
                </c:pt>
              </c:numCache>
            </c:numRef>
          </c:val>
        </c:ser>
        <c:dLbls>
          <c:showLegendKey val="0"/>
          <c:showVal val="0"/>
          <c:showCatName val="0"/>
          <c:showSerName val="0"/>
          <c:showPercent val="0"/>
          <c:showBubbleSize val="0"/>
        </c:dLbls>
        <c:gapWidth val="150"/>
        <c:axId val="71587712"/>
        <c:axId val="715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71587712"/>
        <c:axId val="71593984"/>
      </c:lineChart>
      <c:dateAx>
        <c:axId val="71587712"/>
        <c:scaling>
          <c:orientation val="minMax"/>
        </c:scaling>
        <c:delete val="1"/>
        <c:axPos val="b"/>
        <c:numFmt formatCode="ge" sourceLinked="1"/>
        <c:majorTickMark val="none"/>
        <c:minorTickMark val="none"/>
        <c:tickLblPos val="none"/>
        <c:crossAx val="71593984"/>
        <c:crosses val="autoZero"/>
        <c:auto val="1"/>
        <c:lblOffset val="100"/>
        <c:baseTimeUnit val="years"/>
      </c:dateAx>
      <c:valAx>
        <c:axId val="715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68.61</c:v>
                </c:pt>
                <c:pt idx="1">
                  <c:v>68.98</c:v>
                </c:pt>
                <c:pt idx="2">
                  <c:v>71.2</c:v>
                </c:pt>
                <c:pt idx="3">
                  <c:v>69.010000000000005</c:v>
                </c:pt>
                <c:pt idx="4">
                  <c:v>74.78</c:v>
                </c:pt>
              </c:numCache>
            </c:numRef>
          </c:val>
        </c:ser>
        <c:dLbls>
          <c:showLegendKey val="0"/>
          <c:showVal val="0"/>
          <c:showCatName val="0"/>
          <c:showSerName val="0"/>
          <c:showPercent val="0"/>
          <c:showBubbleSize val="0"/>
        </c:dLbls>
        <c:gapWidth val="150"/>
        <c:axId val="71609728"/>
        <c:axId val="1058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71609728"/>
        <c:axId val="105850368"/>
      </c:lineChart>
      <c:dateAx>
        <c:axId val="71609728"/>
        <c:scaling>
          <c:orientation val="minMax"/>
        </c:scaling>
        <c:delete val="1"/>
        <c:axPos val="b"/>
        <c:numFmt formatCode="ge" sourceLinked="1"/>
        <c:majorTickMark val="none"/>
        <c:minorTickMark val="none"/>
        <c:tickLblPos val="none"/>
        <c:crossAx val="105850368"/>
        <c:crosses val="autoZero"/>
        <c:auto val="1"/>
        <c:lblOffset val="100"/>
        <c:baseTimeUnit val="years"/>
      </c:dateAx>
      <c:valAx>
        <c:axId val="1058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250.89</c:v>
                </c:pt>
                <c:pt idx="1">
                  <c:v>271.04000000000002</c:v>
                </c:pt>
                <c:pt idx="2">
                  <c:v>245.49</c:v>
                </c:pt>
                <c:pt idx="3">
                  <c:v>267.32</c:v>
                </c:pt>
                <c:pt idx="4">
                  <c:v>251.47</c:v>
                </c:pt>
              </c:numCache>
            </c:numRef>
          </c:val>
        </c:ser>
        <c:dLbls>
          <c:showLegendKey val="0"/>
          <c:showVal val="0"/>
          <c:showCatName val="0"/>
          <c:showSerName val="0"/>
          <c:showPercent val="0"/>
          <c:showBubbleSize val="0"/>
        </c:dLbls>
        <c:gapWidth val="150"/>
        <c:axId val="105859712"/>
        <c:axId val="1058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05859712"/>
        <c:axId val="105886464"/>
      </c:lineChart>
      <c:dateAx>
        <c:axId val="105859712"/>
        <c:scaling>
          <c:orientation val="minMax"/>
        </c:scaling>
        <c:delete val="1"/>
        <c:axPos val="b"/>
        <c:numFmt formatCode="ge" sourceLinked="1"/>
        <c:majorTickMark val="none"/>
        <c:minorTickMark val="none"/>
        <c:tickLblPos val="none"/>
        <c:crossAx val="105886464"/>
        <c:crosses val="autoZero"/>
        <c:auto val="1"/>
        <c:lblOffset val="100"/>
        <c:baseTimeUnit val="years"/>
      </c:dateAx>
      <c:valAx>
        <c:axId val="1058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宮城県　七ケ宿町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D4</v>
      </c>
      <c r="AA8" s="77"/>
      <c r="AB8" s="77"/>
      <c r="AC8" s="77"/>
      <c r="AD8" s="77"/>
      <c r="AE8" s="77"/>
      <c r="AF8" s="77"/>
      <c r="AG8" s="78"/>
      <c r="AH8" s="3"/>
      <c r="AI8" s="79">
        <f>データ!Q6</f>
        <v>1561</v>
      </c>
      <c r="AJ8" s="80"/>
      <c r="AK8" s="80"/>
      <c r="AL8" s="80"/>
      <c r="AM8" s="80"/>
      <c r="AN8" s="80"/>
      <c r="AO8" s="80"/>
      <c r="AP8" s="81"/>
      <c r="AQ8" s="62">
        <f>データ!R6</f>
        <v>263.08999999999997</v>
      </c>
      <c r="AR8" s="62"/>
      <c r="AS8" s="62"/>
      <c r="AT8" s="62"/>
      <c r="AU8" s="62"/>
      <c r="AV8" s="62"/>
      <c r="AW8" s="62"/>
      <c r="AX8" s="62"/>
      <c r="AY8" s="62">
        <f>データ!S6</f>
        <v>5.93</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96.82</v>
      </c>
      <c r="S10" s="62"/>
      <c r="T10" s="62"/>
      <c r="U10" s="62"/>
      <c r="V10" s="62"/>
      <c r="W10" s="62"/>
      <c r="X10" s="62"/>
      <c r="Y10" s="62"/>
      <c r="Z10" s="70">
        <f>データ!P6</f>
        <v>3300</v>
      </c>
      <c r="AA10" s="70"/>
      <c r="AB10" s="70"/>
      <c r="AC10" s="70"/>
      <c r="AD10" s="70"/>
      <c r="AE10" s="70"/>
      <c r="AF10" s="70"/>
      <c r="AG10" s="70"/>
      <c r="AH10" s="2"/>
      <c r="AI10" s="70">
        <f>データ!T6</f>
        <v>1493</v>
      </c>
      <c r="AJ10" s="70"/>
      <c r="AK10" s="70"/>
      <c r="AL10" s="70"/>
      <c r="AM10" s="70"/>
      <c r="AN10" s="70"/>
      <c r="AO10" s="70"/>
      <c r="AP10" s="70"/>
      <c r="AQ10" s="62">
        <f>データ!U6</f>
        <v>7.6</v>
      </c>
      <c r="AR10" s="62"/>
      <c r="AS10" s="62"/>
      <c r="AT10" s="62"/>
      <c r="AU10" s="62"/>
      <c r="AV10" s="62"/>
      <c r="AW10" s="62"/>
      <c r="AX10" s="62"/>
      <c r="AY10" s="62">
        <f>データ!V6</f>
        <v>196.45</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106</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105</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43028</v>
      </c>
      <c r="D6" s="31">
        <f t="shared" si="3"/>
        <v>47</v>
      </c>
      <c r="E6" s="31">
        <f t="shared" si="3"/>
        <v>1</v>
      </c>
      <c r="F6" s="31">
        <f t="shared" si="3"/>
        <v>0</v>
      </c>
      <c r="G6" s="31">
        <f t="shared" si="3"/>
        <v>0</v>
      </c>
      <c r="H6" s="31" t="str">
        <f t="shared" si="3"/>
        <v>宮城県　七ケ宿町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96.82</v>
      </c>
      <c r="P6" s="32">
        <f t="shared" si="3"/>
        <v>3300</v>
      </c>
      <c r="Q6" s="32">
        <f t="shared" si="3"/>
        <v>1561</v>
      </c>
      <c r="R6" s="32">
        <f t="shared" si="3"/>
        <v>263.08999999999997</v>
      </c>
      <c r="S6" s="32">
        <f t="shared" si="3"/>
        <v>5.93</v>
      </c>
      <c r="T6" s="32">
        <f t="shared" si="3"/>
        <v>1493</v>
      </c>
      <c r="U6" s="32">
        <f t="shared" si="3"/>
        <v>7.6</v>
      </c>
      <c r="V6" s="32">
        <f t="shared" si="3"/>
        <v>196.45</v>
      </c>
      <c r="W6" s="33">
        <f>IF(W7="",NA(),W7)</f>
        <v>85.46</v>
      </c>
      <c r="X6" s="33">
        <f t="shared" ref="X6:AF6" si="4">IF(X7="",NA(),X7)</f>
        <v>85.78</v>
      </c>
      <c r="Y6" s="33">
        <f t="shared" si="4"/>
        <v>87.86</v>
      </c>
      <c r="Z6" s="33">
        <f t="shared" si="4"/>
        <v>97.39</v>
      </c>
      <c r="AA6" s="33">
        <f t="shared" si="4"/>
        <v>90.15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420.74</v>
      </c>
      <c r="BE6" s="33">
        <f t="shared" ref="BE6:BM6" si="7">IF(BE7="",NA(),BE7)</f>
        <v>420.38</v>
      </c>
      <c r="BF6" s="33">
        <f t="shared" si="7"/>
        <v>373.09</v>
      </c>
      <c r="BG6" s="33">
        <f t="shared" si="7"/>
        <v>329.97</v>
      </c>
      <c r="BH6" s="33">
        <f t="shared" si="7"/>
        <v>298.88</v>
      </c>
      <c r="BI6" s="33">
        <f t="shared" si="7"/>
        <v>1450.45</v>
      </c>
      <c r="BJ6" s="33">
        <f t="shared" si="7"/>
        <v>1442.51</v>
      </c>
      <c r="BK6" s="33">
        <f t="shared" si="7"/>
        <v>1496.15</v>
      </c>
      <c r="BL6" s="33">
        <f t="shared" si="7"/>
        <v>1462.56</v>
      </c>
      <c r="BM6" s="33">
        <f t="shared" si="7"/>
        <v>1486.62</v>
      </c>
      <c r="BN6" s="32" t="str">
        <f>IF(BN7="","",IF(BN7="-","【-】","【"&amp;SUBSTITUTE(TEXT(BN7,"#,##0.00"),"-","△")&amp;"】"))</f>
        <v>【1,239.32】</v>
      </c>
      <c r="BO6" s="33">
        <f>IF(BO7="",NA(),BO7)</f>
        <v>68.61</v>
      </c>
      <c r="BP6" s="33">
        <f t="shared" ref="BP6:BX6" si="8">IF(BP7="",NA(),BP7)</f>
        <v>68.98</v>
      </c>
      <c r="BQ6" s="33">
        <f t="shared" si="8"/>
        <v>71.2</v>
      </c>
      <c r="BR6" s="33">
        <f t="shared" si="8"/>
        <v>69.010000000000005</v>
      </c>
      <c r="BS6" s="33">
        <f t="shared" si="8"/>
        <v>74.78</v>
      </c>
      <c r="BT6" s="33">
        <f t="shared" si="8"/>
        <v>33.96</v>
      </c>
      <c r="BU6" s="33">
        <f t="shared" si="8"/>
        <v>33.299999999999997</v>
      </c>
      <c r="BV6" s="33">
        <f t="shared" si="8"/>
        <v>33.01</v>
      </c>
      <c r="BW6" s="33">
        <f t="shared" si="8"/>
        <v>32.39</v>
      </c>
      <c r="BX6" s="33">
        <f t="shared" si="8"/>
        <v>24.39</v>
      </c>
      <c r="BY6" s="32" t="str">
        <f>IF(BY7="","",IF(BY7="-","【-】","【"&amp;SUBSTITUTE(TEXT(BY7,"#,##0.00"),"-","△")&amp;"】"))</f>
        <v>【36.33】</v>
      </c>
      <c r="BZ6" s="33">
        <f>IF(BZ7="",NA(),BZ7)</f>
        <v>250.89</v>
      </c>
      <c r="CA6" s="33">
        <f t="shared" ref="CA6:CI6" si="9">IF(CA7="",NA(),CA7)</f>
        <v>271.04000000000002</v>
      </c>
      <c r="CB6" s="33">
        <f t="shared" si="9"/>
        <v>245.49</v>
      </c>
      <c r="CC6" s="33">
        <f t="shared" si="9"/>
        <v>267.32</v>
      </c>
      <c r="CD6" s="33">
        <f t="shared" si="9"/>
        <v>251.47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57.19</v>
      </c>
      <c r="CL6" s="33">
        <f t="shared" ref="CL6:CT6" si="10">IF(CL7="",NA(),CL7)</f>
        <v>57.42</v>
      </c>
      <c r="CM6" s="33">
        <f t="shared" si="10"/>
        <v>48.32</v>
      </c>
      <c r="CN6" s="33">
        <f t="shared" si="10"/>
        <v>40.57</v>
      </c>
      <c r="CO6" s="33">
        <f t="shared" si="10"/>
        <v>45.12</v>
      </c>
      <c r="CP6" s="33">
        <f t="shared" si="10"/>
        <v>51.56</v>
      </c>
      <c r="CQ6" s="33">
        <f t="shared" si="10"/>
        <v>50.66</v>
      </c>
      <c r="CR6" s="33">
        <f t="shared" si="10"/>
        <v>51.11</v>
      </c>
      <c r="CS6" s="33">
        <f t="shared" si="10"/>
        <v>50.49</v>
      </c>
      <c r="CT6" s="33">
        <f t="shared" si="10"/>
        <v>48.36</v>
      </c>
      <c r="CU6" s="32" t="str">
        <f>IF(CU7="","",IF(CU7="-","【-】","【"&amp;SUBSTITUTE(TEXT(CU7,"#,##0.00"),"-","△")&amp;"】"))</f>
        <v>【58.19】</v>
      </c>
      <c r="CV6" s="33">
        <f>IF(CV7="",NA(),CV7)</f>
        <v>49.87</v>
      </c>
      <c r="CW6" s="33">
        <f t="shared" ref="CW6:DE6" si="11">IF(CW7="",NA(),CW7)</f>
        <v>42.27</v>
      </c>
      <c r="CX6" s="33">
        <f t="shared" si="11"/>
        <v>55.68</v>
      </c>
      <c r="CY6" s="33">
        <f t="shared" si="11"/>
        <v>64.8</v>
      </c>
      <c r="CZ6" s="33">
        <f t="shared" si="11"/>
        <v>58.23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43028</v>
      </c>
      <c r="D7" s="35">
        <v>47</v>
      </c>
      <c r="E7" s="35">
        <v>1</v>
      </c>
      <c r="F7" s="35">
        <v>0</v>
      </c>
      <c r="G7" s="35">
        <v>0</v>
      </c>
      <c r="H7" s="35" t="s">
        <v>93</v>
      </c>
      <c r="I7" s="35" t="s">
        <v>94</v>
      </c>
      <c r="J7" s="35" t="s">
        <v>95</v>
      </c>
      <c r="K7" s="35" t="s">
        <v>96</v>
      </c>
      <c r="L7" s="35" t="s">
        <v>97</v>
      </c>
      <c r="M7" s="36" t="s">
        <v>98</v>
      </c>
      <c r="N7" s="36" t="s">
        <v>99</v>
      </c>
      <c r="O7" s="36">
        <v>96.82</v>
      </c>
      <c r="P7" s="36">
        <v>3300</v>
      </c>
      <c r="Q7" s="36">
        <v>1561</v>
      </c>
      <c r="R7" s="36">
        <v>263.08999999999997</v>
      </c>
      <c r="S7" s="36">
        <v>5.93</v>
      </c>
      <c r="T7" s="36">
        <v>1493</v>
      </c>
      <c r="U7" s="36">
        <v>7.6</v>
      </c>
      <c r="V7" s="36">
        <v>196.45</v>
      </c>
      <c r="W7" s="36">
        <v>85.46</v>
      </c>
      <c r="X7" s="36">
        <v>85.78</v>
      </c>
      <c r="Y7" s="36">
        <v>87.86</v>
      </c>
      <c r="Z7" s="36">
        <v>97.39</v>
      </c>
      <c r="AA7" s="36">
        <v>90.15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420.74</v>
      </c>
      <c r="BE7" s="36">
        <v>420.38</v>
      </c>
      <c r="BF7" s="36">
        <v>373.09</v>
      </c>
      <c r="BG7" s="36">
        <v>329.97</v>
      </c>
      <c r="BH7" s="36">
        <v>298.88</v>
      </c>
      <c r="BI7" s="36">
        <v>1450.45</v>
      </c>
      <c r="BJ7" s="36">
        <v>1442.51</v>
      </c>
      <c r="BK7" s="36">
        <v>1496.15</v>
      </c>
      <c r="BL7" s="36">
        <v>1462.56</v>
      </c>
      <c r="BM7" s="36">
        <v>1486.62</v>
      </c>
      <c r="BN7" s="36">
        <v>1239.32</v>
      </c>
      <c r="BO7" s="36">
        <v>68.61</v>
      </c>
      <c r="BP7" s="36">
        <v>68.98</v>
      </c>
      <c r="BQ7" s="36">
        <v>71.2</v>
      </c>
      <c r="BR7" s="36">
        <v>69.010000000000005</v>
      </c>
      <c r="BS7" s="36">
        <v>74.78</v>
      </c>
      <c r="BT7" s="36">
        <v>33.96</v>
      </c>
      <c r="BU7" s="36">
        <v>33.299999999999997</v>
      </c>
      <c r="BV7" s="36">
        <v>33.01</v>
      </c>
      <c r="BW7" s="36">
        <v>32.39</v>
      </c>
      <c r="BX7" s="36">
        <v>24.39</v>
      </c>
      <c r="BY7" s="36">
        <v>36.33</v>
      </c>
      <c r="BZ7" s="36">
        <v>250.89</v>
      </c>
      <c r="CA7" s="36">
        <v>271.04000000000002</v>
      </c>
      <c r="CB7" s="36">
        <v>245.49</v>
      </c>
      <c r="CC7" s="36">
        <v>267.32</v>
      </c>
      <c r="CD7" s="36">
        <v>251.47</v>
      </c>
      <c r="CE7" s="36">
        <v>512.74</v>
      </c>
      <c r="CF7" s="36">
        <v>526.57000000000005</v>
      </c>
      <c r="CG7" s="36">
        <v>523.08000000000004</v>
      </c>
      <c r="CH7" s="36">
        <v>530.83000000000004</v>
      </c>
      <c r="CI7" s="36">
        <v>734.18</v>
      </c>
      <c r="CJ7" s="36">
        <v>476.46</v>
      </c>
      <c r="CK7" s="36">
        <v>57.19</v>
      </c>
      <c r="CL7" s="36">
        <v>57.42</v>
      </c>
      <c r="CM7" s="36">
        <v>48.32</v>
      </c>
      <c r="CN7" s="36">
        <v>40.57</v>
      </c>
      <c r="CO7" s="36">
        <v>45.12</v>
      </c>
      <c r="CP7" s="36">
        <v>51.56</v>
      </c>
      <c r="CQ7" s="36">
        <v>50.66</v>
      </c>
      <c r="CR7" s="36">
        <v>51.11</v>
      </c>
      <c r="CS7" s="36">
        <v>50.49</v>
      </c>
      <c r="CT7" s="36">
        <v>48.36</v>
      </c>
      <c r="CU7" s="36">
        <v>58.19</v>
      </c>
      <c r="CV7" s="36">
        <v>49.87</v>
      </c>
      <c r="CW7" s="36">
        <v>42.27</v>
      </c>
      <c r="CX7" s="36">
        <v>55.68</v>
      </c>
      <c r="CY7" s="36">
        <v>64.8</v>
      </c>
      <c r="CZ7" s="36">
        <v>58.23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2016-01-26T04:45:00Z</cp:lastPrinted>
  <dcterms:created xsi:type="dcterms:W3CDTF">2016-01-18T04:59:50Z</dcterms:created>
  <dcterms:modified xsi:type="dcterms:W3CDTF">2016-02-24T09:06:03Z</dcterms:modified>
  <cp:category/>
</cp:coreProperties>
</file>