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<sst xmlns="http://schemas.openxmlformats.org/spreadsheetml/2006/main" count="232" uniqueCount="111">
  <si>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</si>
  <si>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</si>
  <si>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</si>
  <si>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</si>
  <si>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</si>
  <si>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</si>
  <si>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</si>
  <si>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</si>
  <si>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</si>
  <si>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</si>
  <si>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</si>
  <si>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</si>
  <si>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</si>
  <si>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</si>
  <si>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</si>
  <si>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</si>
  <si>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</si>
  <si>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</si>
  <si>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</si>
  <si>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</si>
  <si>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</si>
  <si>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</si>
  <si>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</si>
  <si>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</si>
  <si>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</si>
  <si>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</si>
  <si>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</si>
  <si>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</si>
  <si>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</si>
  <si>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</si>
  <si>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</si>
  <si>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</si>
  <si>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</si>
  <si>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</si>
  <si>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</si>
  <si>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</si>
  <si>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</si>
  <si>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</si>
  <si>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</si>
  <si>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</si>
  <si>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</si>
  <si>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</si>
  <si>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</si>
  <si>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</si>
  <si>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</si>
  <si>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</si>
  <si>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</si>
  <si>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</si>
  <si>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</si>
  <si>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</si>
  <si>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</si>
  <si>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</si>
  <si>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</si>
  <si>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</si>
  <si>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</si>
  <si>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</si>
  <si>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</si>
  <si>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</si>
  <si>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</si>
  <si>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</si>
  <si>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</si>
  <si>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</si>
  <si>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</si>
  <si>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</si>
  <si>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</si>
  <si>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</si>
  <si>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</si>
  <si>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</si>
  <si>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</si>
  <si>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</si>
  <si>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</si>
  <si>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</si>
  <si>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</si>
  <si>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</si>
  <si>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</si>
  <si>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</si>
  <si>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</si>
  <si>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</si>
  <si>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</si>
  <si>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</si>
  <si>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</si>
  <si>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</si>
  <si>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</si>
  <si>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</si>
  <si>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</si>
  <si>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</si>
  <si>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</si>
  <si>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</si>
  <si>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</si>
  <si>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</si>
  <si>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</si>
  <si>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</si>
  <si>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</si>
  <si>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</si>
  <si>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</si>
  <si>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</si>
  <si>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大崎市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</si>
  <si>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</si>
  <si>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</si>
  <si>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</si>
  <si>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</si>
  <si>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</si>
  <si>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</si>
  <si>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</si>
  <si>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</si>
  <si>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</si>
  <si>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</si>
  <si>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</si>
  <si>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事業開始から約１０年であり，今すぐに更新が必要な状況ではないと考えられる。
今後，老朽化の状況をみながら，老朽化対策の方針の検討を行っていく。
</t>
    <rPh sb="0" eb="2">
      <t>ジギョウ</t>
    </rPh>
    <rPh sb="2" eb="4">
      <t>カイシ</t>
    </rPh>
    <rPh sb="6" eb="7">
      <t>ヤク</t>
    </rPh>
    <rPh sb="9" eb="10">
      <t>ネン</t>
    </rPh>
    <rPh sb="14" eb="15">
      <t>イマ</t>
    </rPh>
    <rPh sb="18" eb="20">
      <t>コウシン</t>
    </rPh>
    <rPh sb="21" eb="23">
      <t>ヒツヨウ</t>
    </rPh>
    <rPh sb="24" eb="26">
      <t>ジョウキョウ</t>
    </rPh>
    <rPh sb="31" eb="32">
      <t>カンガ</t>
    </rPh>
    <rPh sb="38" eb="40">
      <t>コンゴ</t>
    </rPh>
    <rPh sb="41" eb="44">
      <t>ロウキュウカ</t>
    </rPh>
    <rPh sb="45" eb="47">
      <t>ジョウキョウ</t>
    </rPh>
    <rPh sb="53" eb="56">
      <t>ロウキュウカ</t>
    </rPh>
    <rPh sb="56" eb="58">
      <t>タイサク</t>
    </rPh>
    <rPh sb="59" eb="61">
      <t>ホウシン</t>
    </rPh>
    <rPh sb="62" eb="64">
      <t>ケントウ</t>
    </rPh>
    <rPh sb="65" eb="66">
      <t>オコナ</t>
    </rPh>
    <phoneticPr fontId="4"/>
  </si>
  <si>
    <t xml:space="preserve">収益的収支比率，経費回収率は100％未満であり（100％以上が望ましい），単年度収支が赤字であることを示している。
設置基数も増加し，使用料が維持管理費の増加に追い付いていないのが現状である。
企業債残高対事業規模比率は類似団体平均値を大幅に上回っている（下回る方が望ましい）。事業が始まって約１０年，企業債の償還が始まってからまだ数年であり，残高の比率は高くなっている。
汚水処理原価は類似団体平均値を若干上回っている（下回るほうが望ましい）。設置基数の増加による維持管理費の増加が要因と考えれれる。
施設利用率は類似団体平均値を下回っている（上回る方が望ましい）。経年的にみるとやや増加傾向にある。今後とも，普及の促進に努るとともに，効率的な利用を図っていく必要がある。
市町村設置型の事業であるため，水洗化率は100％である。
経年で比較してみると，収益的収支比率，経費回収率，汚水処理原価は悪化傾向にあり，企業債残高対事業規模比率，施設利用率は改善傾向にある。
</t>
    <rPh sb="0" eb="3">
      <t>シュウエキテキ</t>
    </rPh>
    <rPh sb="3" eb="5">
      <t>シュウシ</t>
    </rPh>
    <rPh sb="5" eb="7">
      <t>ヒリツ</t>
    </rPh>
    <rPh sb="8" eb="10">
      <t>ケイヒ</t>
    </rPh>
    <rPh sb="10" eb="12">
      <t>カイシュウ</t>
    </rPh>
    <rPh sb="12" eb="13">
      <t>リツ</t>
    </rPh>
    <rPh sb="18" eb="20">
      <t>ミマン</t>
    </rPh>
    <rPh sb="28" eb="30">
      <t>イジョウ</t>
    </rPh>
    <rPh sb="31" eb="32">
      <t>ノゾ</t>
    </rPh>
    <rPh sb="37" eb="40">
      <t>タンネンド</t>
    </rPh>
    <rPh sb="40" eb="42">
      <t>シュウシ</t>
    </rPh>
    <rPh sb="43" eb="45">
      <t>アカジ</t>
    </rPh>
    <rPh sb="51" eb="52">
      <t>シメ</t>
    </rPh>
    <rPh sb="58" eb="60">
      <t>セッチ</t>
    </rPh>
    <rPh sb="60" eb="62">
      <t>キスウ</t>
    </rPh>
    <rPh sb="63" eb="65">
      <t>ゾウカ</t>
    </rPh>
    <rPh sb="67" eb="70">
      <t>シヨウリョウ</t>
    </rPh>
    <rPh sb="71" eb="73">
      <t>イジ</t>
    </rPh>
    <rPh sb="73" eb="76">
      <t>カンリヒ</t>
    </rPh>
    <rPh sb="77" eb="79">
      <t>ゾウカ</t>
    </rPh>
    <rPh sb="80" eb="81">
      <t>オ</t>
    </rPh>
    <rPh sb="82" eb="83">
      <t>ツ</t>
    </rPh>
    <rPh sb="90" eb="92">
      <t>ゲンジョウ</t>
    </rPh>
    <rPh sb="97" eb="99">
      <t>キギョウ</t>
    </rPh>
    <rPh sb="99" eb="100">
      <t>サイ</t>
    </rPh>
    <rPh sb="100" eb="102">
      <t>ザンダカ</t>
    </rPh>
    <rPh sb="102" eb="103">
      <t>タイ</t>
    </rPh>
    <rPh sb="103" eb="105">
      <t>ジギョウ</t>
    </rPh>
    <rPh sb="105" eb="107">
      <t>キボ</t>
    </rPh>
    <rPh sb="107" eb="109">
      <t>ヒリツ</t>
    </rPh>
    <rPh sb="110" eb="112">
      <t>ルイジ</t>
    </rPh>
    <rPh sb="112" eb="114">
      <t>ダンタイ</t>
    </rPh>
    <rPh sb="114" eb="117">
      <t>ヘイキンチ</t>
    </rPh>
    <rPh sb="118" eb="120">
      <t>オオハバ</t>
    </rPh>
    <rPh sb="121" eb="123">
      <t>ウワマワ</t>
    </rPh>
    <rPh sb="128" eb="130">
      <t>シタマワ</t>
    </rPh>
    <rPh sb="131" eb="132">
      <t>ホウ</t>
    </rPh>
    <rPh sb="133" eb="134">
      <t>ノゾ</t>
    </rPh>
    <rPh sb="139" eb="141">
      <t>ジギョウ</t>
    </rPh>
    <rPh sb="142" eb="143">
      <t>ハジ</t>
    </rPh>
    <rPh sb="146" eb="147">
      <t>ヤク</t>
    </rPh>
    <rPh sb="149" eb="150">
      <t>ネン</t>
    </rPh>
    <rPh sb="151" eb="153">
      <t>キギョウ</t>
    </rPh>
    <rPh sb="153" eb="154">
      <t>サイ</t>
    </rPh>
    <rPh sb="155" eb="157">
      <t>ショウカン</t>
    </rPh>
    <rPh sb="158" eb="159">
      <t>ハジ</t>
    </rPh>
    <rPh sb="166" eb="168">
      <t>スウネン</t>
    </rPh>
    <rPh sb="172" eb="174">
      <t>ザンダカ</t>
    </rPh>
    <rPh sb="175" eb="177">
      <t>ヒリツ</t>
    </rPh>
    <rPh sb="178" eb="179">
      <t>タカ</t>
    </rPh>
    <rPh sb="187" eb="189">
      <t>オスイ</t>
    </rPh>
    <rPh sb="189" eb="191">
      <t>ショリ</t>
    </rPh>
    <rPh sb="191" eb="193">
      <t>ゲンカ</t>
    </rPh>
    <rPh sb="194" eb="196">
      <t>ルイジ</t>
    </rPh>
    <rPh sb="196" eb="198">
      <t>ダンタイ</t>
    </rPh>
    <rPh sb="198" eb="201">
      <t>ヘイキンチ</t>
    </rPh>
    <rPh sb="202" eb="204">
      <t>ジャッカン</t>
    </rPh>
    <rPh sb="204" eb="206">
      <t>ウワマワ</t>
    </rPh>
    <rPh sb="211" eb="213">
      <t>シタマワ</t>
    </rPh>
    <rPh sb="217" eb="218">
      <t>ノゾ</t>
    </rPh>
    <rPh sb="223" eb="225">
      <t>セッチ</t>
    </rPh>
    <rPh sb="225" eb="227">
      <t>キスウ</t>
    </rPh>
    <rPh sb="228" eb="230">
      <t>ゾウカ</t>
    </rPh>
    <rPh sb="233" eb="235">
      <t>イジ</t>
    </rPh>
    <rPh sb="235" eb="238">
      <t>カンリヒ</t>
    </rPh>
    <rPh sb="239" eb="241">
      <t>ゾウカ</t>
    </rPh>
    <rPh sb="242" eb="244">
      <t>ヨウイン</t>
    </rPh>
    <rPh sb="245" eb="246">
      <t>カンガ</t>
    </rPh>
    <rPh sb="252" eb="254">
      <t>シセツ</t>
    </rPh>
    <rPh sb="254" eb="256">
      <t>リヨウ</t>
    </rPh>
    <rPh sb="256" eb="257">
      <t>リツ</t>
    </rPh>
    <rPh sb="258" eb="260">
      <t>ルイジ</t>
    </rPh>
    <rPh sb="260" eb="262">
      <t>ダンタイ</t>
    </rPh>
    <rPh sb="262" eb="265">
      <t>ヘイキンチ</t>
    </rPh>
    <rPh sb="266" eb="268">
      <t>シタマワ</t>
    </rPh>
    <rPh sb="273" eb="275">
      <t>ウワマワ</t>
    </rPh>
    <rPh sb="276" eb="277">
      <t>ホウ</t>
    </rPh>
    <rPh sb="278" eb="279">
      <t>ノゾ</t>
    </rPh>
    <rPh sb="284" eb="287">
      <t>ケイネンテキ</t>
    </rPh>
    <rPh sb="293" eb="295">
      <t>ゾウカ</t>
    </rPh>
    <rPh sb="295" eb="297">
      <t>ケイコウ</t>
    </rPh>
    <rPh sb="301" eb="303">
      <t>コンゴ</t>
    </rPh>
    <rPh sb="306" eb="308">
      <t>フキュウ</t>
    </rPh>
    <rPh sb="309" eb="311">
      <t>ソクシン</t>
    </rPh>
    <rPh sb="312" eb="313">
      <t>ツト</t>
    </rPh>
    <rPh sb="319" eb="322">
      <t>コウリツテキ</t>
    </rPh>
    <rPh sb="323" eb="325">
      <t>リヨウ</t>
    </rPh>
    <rPh sb="326" eb="327">
      <t>ハカ</t>
    </rPh>
    <rPh sb="331" eb="333">
      <t>ヒツヨウ</t>
    </rPh>
    <rPh sb="338" eb="341">
      <t>シチョウソン</t>
    </rPh>
    <rPh sb="341" eb="343">
      <t>セッチ</t>
    </rPh>
    <rPh sb="343" eb="344">
      <t>ガタ</t>
    </rPh>
    <rPh sb="345" eb="347">
      <t>ジギョウ</t>
    </rPh>
    <rPh sb="353" eb="356">
      <t>スイセンカ</t>
    </rPh>
    <rPh sb="356" eb="357">
      <t>リツ</t>
    </rPh>
    <rPh sb="367" eb="369">
      <t>ケイネン</t>
    </rPh>
    <rPh sb="370" eb="372">
      <t>ヒカク</t>
    </rPh>
    <rPh sb="378" eb="381">
      <t>シュウエキテキ</t>
    </rPh>
    <rPh sb="381" eb="383">
      <t>シュウシ</t>
    </rPh>
    <rPh sb="383" eb="385">
      <t>ヒリツ</t>
    </rPh>
    <rPh sb="386" eb="388">
      <t>ケイヒ</t>
    </rPh>
    <rPh sb="388" eb="390">
      <t>カイシュウ</t>
    </rPh>
    <rPh sb="390" eb="391">
      <t>リツ</t>
    </rPh>
    <rPh sb="392" eb="394">
      <t>オスイ</t>
    </rPh>
    <rPh sb="394" eb="396">
      <t>ショリ</t>
    </rPh>
    <rPh sb="396" eb="398">
      <t>ゲンカ</t>
    </rPh>
    <rPh sb="399" eb="401">
      <t>アッカ</t>
    </rPh>
    <rPh sb="401" eb="403">
      <t>ケイコウ</t>
    </rPh>
    <rPh sb="407" eb="409">
      <t>キギョウ</t>
    </rPh>
    <rPh sb="409" eb="410">
      <t>サイ</t>
    </rPh>
    <rPh sb="410" eb="412">
      <t>ザンダカ</t>
    </rPh>
    <rPh sb="412" eb="413">
      <t>タイ</t>
    </rPh>
    <rPh sb="413" eb="415">
      <t>ジギョウ</t>
    </rPh>
    <rPh sb="415" eb="417">
      <t>キボ</t>
    </rPh>
    <rPh sb="417" eb="419">
      <t>ヒリツ</t>
    </rPh>
    <rPh sb="420" eb="422">
      <t>シセツ</t>
    </rPh>
    <rPh sb="422" eb="424">
      <t>リヨウ</t>
    </rPh>
    <rPh sb="424" eb="425">
      <t>リツ</t>
    </rPh>
    <rPh sb="426" eb="428">
      <t>カイゼン</t>
    </rPh>
    <rPh sb="428" eb="430">
      <t>ケイコウ</t>
    </rPh>
    <phoneticPr fontId="4"/>
  </si>
  <si>
    <t>各指標を見てみると，経営的に健全であるとは言えない状況であり，指標も悪化傾向がみられる。
維持管理費の増加に使用料が追いついていない状況であり，今後，使用料が適正であるか検証を行っていく必要がある。
また，収納対策，経費削減など，経営改善に向けた早急な対策が必要である。
老朽化対策も含め，今後の事業方針の検討を行う必要がある。</t>
    <rPh sb="0" eb="1">
      <t>カク</t>
    </rPh>
    <rPh sb="1" eb="3">
      <t>シヒョウ</t>
    </rPh>
    <rPh sb="4" eb="5">
      <t>ミ</t>
    </rPh>
    <rPh sb="10" eb="13">
      <t>ケイエイテキ</t>
    </rPh>
    <rPh sb="14" eb="16">
      <t>ケンゼン</t>
    </rPh>
    <rPh sb="21" eb="22">
      <t>イ</t>
    </rPh>
    <rPh sb="25" eb="27">
      <t>ジョウキョウ</t>
    </rPh>
    <rPh sb="31" eb="33">
      <t>シヒョウ</t>
    </rPh>
    <rPh sb="34" eb="36">
      <t>アッカ</t>
    </rPh>
    <rPh sb="36" eb="38">
      <t>ケイコウ</t>
    </rPh>
    <rPh sb="45" eb="47">
      <t>イジ</t>
    </rPh>
    <rPh sb="47" eb="50">
      <t>カンリヒ</t>
    </rPh>
    <rPh sb="51" eb="53">
      <t>ゾウカ</t>
    </rPh>
    <rPh sb="54" eb="57">
      <t>シヨウリョウ</t>
    </rPh>
    <rPh sb="58" eb="59">
      <t>オ</t>
    </rPh>
    <rPh sb="66" eb="68">
      <t>ジョウキョウ</t>
    </rPh>
    <rPh sb="72" eb="74">
      <t>コンゴ</t>
    </rPh>
    <rPh sb="75" eb="78">
      <t>シヨウリョウ</t>
    </rPh>
    <rPh sb="79" eb="81">
      <t>テキセイ</t>
    </rPh>
    <rPh sb="85" eb="87">
      <t>ケンショウ</t>
    </rPh>
    <rPh sb="88" eb="89">
      <t>オコナ</t>
    </rPh>
    <rPh sb="93" eb="95">
      <t>ヒツヨウ</t>
    </rPh>
    <rPh sb="103" eb="105">
      <t>シュウノウ</t>
    </rPh>
    <rPh sb="105" eb="107">
      <t>タイサク</t>
    </rPh>
    <rPh sb="108" eb="110">
      <t>ケイヒ</t>
    </rPh>
    <rPh sb="110" eb="112">
      <t>サクゲン</t>
    </rPh>
    <rPh sb="115" eb="117">
      <t>ケイエイ</t>
    </rPh>
    <rPh sb="117" eb="119">
      <t>カイゼン</t>
    </rPh>
    <rPh sb="120" eb="121">
      <t>ム</t>
    </rPh>
    <rPh sb="123" eb="125">
      <t>サッキュウ</t>
    </rPh>
    <rPh sb="126" eb="128">
      <t>タイサク</t>
    </rPh>
    <rPh sb="129" eb="1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</si>
</sst>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726144"/>
        <c:axId val="1087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8726144"/>
        <c:axId val="108740608"/>
      </c:lineChart>
      <c:dateAx>
        <c:axId val="108726144"/>
        <c:scaling>
          <c:orientation val="minMax"/>
        </c:scaling>
        <c:delete val="1"/>
        <c:axPos val="b"/>
        <c:numFmt formatCode="ge" sourceLinked="1"/>
        <c:majorTickMark val="none"/>
        <c:minorTickMark val="none"/>
        <c:tickLblPos val="none"/>
        <c:crossAx val="108740608"/>
        <c:crosses val="autoZero"/>
        <c:auto val="1"/>
        <c:lblOffset val="100"/>
        <c:baseTimeUnit val="years"/>
      </c:dateAx>
      <c:valAx>
        <c:axId val="1087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52.73</c:v>
                </c:pt>
                <c:pt idx="1">
                  <c:v>47.42</c:v>
                </c:pt>
                <c:pt idx="2">
                  <c:v>48.76</c:v>
                </c:pt>
                <c:pt idx="3">
                  <c:v>49.94</c:v>
                </c:pt>
                <c:pt idx="4">
                  <c:v>52.15</c:v>
                </c:pt>
              </c:numCache>
            </c:numRef>
          </c:val>
        </c:ser>
        <c:dLbls>
          <c:showLegendKey val="0"/>
          <c:showVal val="0"/>
          <c:showCatName val="0"/>
          <c:showSerName val="0"/>
          <c:showPercent val="0"/>
          <c:showBubbleSize val="0"/>
        </c:dLbls>
        <c:gapWidth val="150"/>
        <c:axId val="119609600"/>
        <c:axId val="1196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19609600"/>
        <c:axId val="119611776"/>
      </c:lineChart>
      <c:dateAx>
        <c:axId val="119609600"/>
        <c:scaling>
          <c:orientation val="minMax"/>
        </c:scaling>
        <c:delete val="1"/>
        <c:axPos val="b"/>
        <c:numFmt formatCode="ge" sourceLinked="1"/>
        <c:majorTickMark val="none"/>
        <c:minorTickMark val="none"/>
        <c:tickLblPos val="none"/>
        <c:crossAx val="119611776"/>
        <c:crosses val="autoZero"/>
        <c:auto val="1"/>
        <c:lblOffset val="100"/>
        <c:baseTimeUnit val="years"/>
      </c:dateAx>
      <c:valAx>
        <c:axId val="1196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9650176"/>
        <c:axId val="1196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19650176"/>
        <c:axId val="119656448"/>
      </c:lineChart>
      <c:dateAx>
        <c:axId val="119650176"/>
        <c:scaling>
          <c:orientation val="minMax"/>
        </c:scaling>
        <c:delete val="1"/>
        <c:axPos val="b"/>
        <c:numFmt formatCode="ge" sourceLinked="1"/>
        <c:majorTickMark val="none"/>
        <c:minorTickMark val="none"/>
        <c:tickLblPos val="none"/>
        <c:crossAx val="119656448"/>
        <c:crosses val="autoZero"/>
        <c:auto val="1"/>
        <c:lblOffset val="100"/>
        <c:baseTimeUnit val="years"/>
      </c:dateAx>
      <c:valAx>
        <c:axId val="1196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77.540000000000006</c:v>
                </c:pt>
                <c:pt idx="1">
                  <c:v>86.11</c:v>
                </c:pt>
                <c:pt idx="2">
                  <c:v>83.03</c:v>
                </c:pt>
                <c:pt idx="3">
                  <c:v>78.180000000000007</c:v>
                </c:pt>
                <c:pt idx="4">
                  <c:v>70.040000000000006</c:v>
                </c:pt>
              </c:numCache>
            </c:numRef>
          </c:val>
        </c:ser>
        <c:dLbls>
          <c:showLegendKey val="0"/>
          <c:showVal val="0"/>
          <c:showCatName val="0"/>
          <c:showSerName val="0"/>
          <c:showPercent val="0"/>
          <c:showBubbleSize val="0"/>
        </c:dLbls>
        <c:gapWidth val="150"/>
        <c:axId val="108766720"/>
        <c:axId val="1087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766720"/>
        <c:axId val="108768640"/>
      </c:lineChart>
      <c:dateAx>
        <c:axId val="108766720"/>
        <c:scaling>
          <c:orientation val="minMax"/>
        </c:scaling>
        <c:delete val="1"/>
        <c:axPos val="b"/>
        <c:numFmt formatCode="ge" sourceLinked="1"/>
        <c:majorTickMark val="none"/>
        <c:minorTickMark val="none"/>
        <c:tickLblPos val="none"/>
        <c:crossAx val="108768640"/>
        <c:crosses val="autoZero"/>
        <c:auto val="1"/>
        <c:lblOffset val="100"/>
        <c:baseTimeUnit val="years"/>
      </c:dateAx>
      <c:valAx>
        <c:axId val="1087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659840"/>
        <c:axId val="1086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659840"/>
        <c:axId val="108661760"/>
      </c:lineChart>
      <c:dateAx>
        <c:axId val="108659840"/>
        <c:scaling>
          <c:orientation val="minMax"/>
        </c:scaling>
        <c:delete val="1"/>
        <c:axPos val="b"/>
        <c:numFmt formatCode="ge" sourceLinked="1"/>
        <c:majorTickMark val="none"/>
        <c:minorTickMark val="none"/>
        <c:tickLblPos val="none"/>
        <c:crossAx val="108661760"/>
        <c:crosses val="autoZero"/>
        <c:auto val="1"/>
        <c:lblOffset val="100"/>
        <c:baseTimeUnit val="years"/>
      </c:dateAx>
      <c:valAx>
        <c:axId val="1086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700416"/>
        <c:axId val="1087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700416"/>
        <c:axId val="108702336"/>
      </c:lineChart>
      <c:dateAx>
        <c:axId val="108700416"/>
        <c:scaling>
          <c:orientation val="minMax"/>
        </c:scaling>
        <c:delete val="1"/>
        <c:axPos val="b"/>
        <c:numFmt formatCode="ge" sourceLinked="1"/>
        <c:majorTickMark val="none"/>
        <c:minorTickMark val="none"/>
        <c:tickLblPos val="none"/>
        <c:crossAx val="108702336"/>
        <c:crosses val="autoZero"/>
        <c:auto val="1"/>
        <c:lblOffset val="100"/>
        <c:baseTimeUnit val="years"/>
      </c:dateAx>
      <c:valAx>
        <c:axId val="1087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861696"/>
        <c:axId val="1088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61696"/>
        <c:axId val="108872064"/>
      </c:lineChart>
      <c:dateAx>
        <c:axId val="108861696"/>
        <c:scaling>
          <c:orientation val="minMax"/>
        </c:scaling>
        <c:delete val="1"/>
        <c:axPos val="b"/>
        <c:numFmt formatCode="ge" sourceLinked="1"/>
        <c:majorTickMark val="none"/>
        <c:minorTickMark val="none"/>
        <c:tickLblPos val="none"/>
        <c:crossAx val="108872064"/>
        <c:crosses val="autoZero"/>
        <c:auto val="1"/>
        <c:lblOffset val="100"/>
        <c:baseTimeUnit val="years"/>
      </c:dateAx>
      <c:valAx>
        <c:axId val="1088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898560"/>
        <c:axId val="1089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98560"/>
        <c:axId val="108913024"/>
      </c:lineChart>
      <c:dateAx>
        <c:axId val="108898560"/>
        <c:scaling>
          <c:orientation val="minMax"/>
        </c:scaling>
        <c:delete val="1"/>
        <c:axPos val="b"/>
        <c:numFmt formatCode="ge" sourceLinked="1"/>
        <c:majorTickMark val="none"/>
        <c:minorTickMark val="none"/>
        <c:tickLblPos val="none"/>
        <c:crossAx val="108913024"/>
        <c:crosses val="autoZero"/>
        <c:auto val="1"/>
        <c:lblOffset val="100"/>
        <c:baseTimeUnit val="years"/>
      </c:dateAx>
      <c:valAx>
        <c:axId val="1089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958.65</c:v>
                </c:pt>
                <c:pt idx="1">
                  <c:v>0</c:v>
                </c:pt>
                <c:pt idx="2" formatCode="#,##0.00;&quot;△&quot;#,##0.00;&quot;-&quot;">
                  <c:v>1075.71</c:v>
                </c:pt>
                <c:pt idx="3" formatCode="#,##0.00;&quot;△&quot;#,##0.00;&quot;-&quot;">
                  <c:v>1094.96</c:v>
                </c:pt>
                <c:pt idx="4" formatCode="#,##0.00;&quot;△&quot;#,##0.00;&quot;-&quot;">
                  <c:v>1025.6400000000001</c:v>
                </c:pt>
              </c:numCache>
            </c:numRef>
          </c:val>
        </c:ser>
        <c:dLbls>
          <c:showLegendKey val="0"/>
          <c:showVal val="0"/>
          <c:showCatName val="0"/>
          <c:showSerName val="0"/>
          <c:showPercent val="0"/>
          <c:showBubbleSize val="0"/>
        </c:dLbls>
        <c:gapWidth val="150"/>
        <c:axId val="108937600"/>
        <c:axId val="1089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08937600"/>
        <c:axId val="108939520"/>
      </c:lineChart>
      <c:dateAx>
        <c:axId val="108937600"/>
        <c:scaling>
          <c:orientation val="minMax"/>
        </c:scaling>
        <c:delete val="1"/>
        <c:axPos val="b"/>
        <c:numFmt formatCode="ge" sourceLinked="1"/>
        <c:majorTickMark val="none"/>
        <c:minorTickMark val="none"/>
        <c:tickLblPos val="none"/>
        <c:crossAx val="108939520"/>
        <c:crosses val="autoZero"/>
        <c:auto val="1"/>
        <c:lblOffset val="100"/>
        <c:baseTimeUnit val="years"/>
      </c:dateAx>
      <c:valAx>
        <c:axId val="1089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81.41</c:v>
                </c:pt>
                <c:pt idx="1">
                  <c:v>76.64</c:v>
                </c:pt>
                <c:pt idx="2">
                  <c:v>74.260000000000005</c:v>
                </c:pt>
                <c:pt idx="3">
                  <c:v>71.84</c:v>
                </c:pt>
                <c:pt idx="4">
                  <c:v>65.099999999999994</c:v>
                </c:pt>
              </c:numCache>
            </c:numRef>
          </c:val>
        </c:ser>
        <c:dLbls>
          <c:showLegendKey val="0"/>
          <c:showVal val="0"/>
          <c:showCatName val="0"/>
          <c:showSerName val="0"/>
          <c:showPercent val="0"/>
          <c:showBubbleSize val="0"/>
        </c:dLbls>
        <c:gapWidth val="150"/>
        <c:axId val="108977536"/>
        <c:axId val="1089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08977536"/>
        <c:axId val="108996096"/>
      </c:lineChart>
      <c:dateAx>
        <c:axId val="108977536"/>
        <c:scaling>
          <c:orientation val="minMax"/>
        </c:scaling>
        <c:delete val="1"/>
        <c:axPos val="b"/>
        <c:numFmt formatCode="ge" sourceLinked="1"/>
        <c:majorTickMark val="none"/>
        <c:minorTickMark val="none"/>
        <c:tickLblPos val="none"/>
        <c:crossAx val="108996096"/>
        <c:crosses val="autoZero"/>
        <c:auto val="1"/>
        <c:lblOffset val="100"/>
        <c:baseTimeUnit val="years"/>
      </c:dateAx>
      <c:valAx>
        <c:axId val="1089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233.58</c:v>
                </c:pt>
                <c:pt idx="1">
                  <c:v>246.56</c:v>
                </c:pt>
                <c:pt idx="2">
                  <c:v>259.81</c:v>
                </c:pt>
                <c:pt idx="3">
                  <c:v>268.79000000000002</c:v>
                </c:pt>
                <c:pt idx="4">
                  <c:v>303.27999999999997</c:v>
                </c:pt>
              </c:numCache>
            </c:numRef>
          </c:val>
        </c:ser>
        <c:dLbls>
          <c:showLegendKey val="0"/>
          <c:showVal val="0"/>
          <c:showCatName val="0"/>
          <c:showSerName val="0"/>
          <c:showPercent val="0"/>
          <c:showBubbleSize val="0"/>
        </c:dLbls>
        <c:gapWidth val="150"/>
        <c:axId val="109005440"/>
        <c:axId val="1090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09005440"/>
        <c:axId val="109028096"/>
      </c:lineChart>
      <c:dateAx>
        <c:axId val="109005440"/>
        <c:scaling>
          <c:orientation val="minMax"/>
        </c:scaling>
        <c:delete val="1"/>
        <c:axPos val="b"/>
        <c:numFmt formatCode="ge" sourceLinked="1"/>
        <c:majorTickMark val="none"/>
        <c:minorTickMark val="none"/>
        <c:tickLblPos val="none"/>
        <c:crossAx val="109028096"/>
        <c:crosses val="autoZero"/>
        <c:auto val="1"/>
        <c:lblOffset val="100"/>
        <c:baseTimeUnit val="years"/>
      </c:dateAx>
      <c:valAx>
        <c:axId val="1090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大崎市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134760</v>
      </c>
      <c r="AM8" s="47"/>
      <c r="AN8" s="47"/>
      <c r="AO8" s="47"/>
      <c r="AP8" s="47"/>
      <c r="AQ8" s="47"/>
      <c r="AR8" s="47"/>
      <c r="AS8" s="47"/>
      <c r="AT8" s="43">
        <f>データ!S6</f>
        <v>796.8</v>
      </c>
      <c r="AU8" s="43"/>
      <c r="AV8" s="43"/>
      <c r="AW8" s="43"/>
      <c r="AX8" s="43"/>
      <c r="AY8" s="43"/>
      <c r="AZ8" s="43"/>
      <c r="BA8" s="43"/>
      <c r="BB8" s="43">
        <f>データ!T6</f>
        <v>169.13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5.85</v>
      </c>
      <c r="Q10" s="43"/>
      <c r="R10" s="43"/>
      <c r="S10" s="43"/>
      <c r="T10" s="43"/>
      <c r="U10" s="43"/>
      <c r="V10" s="43"/>
      <c r="W10" s="43">
        <f>データ!P6</f>
        <v>100</v>
      </c>
      <c r="X10" s="43"/>
      <c r="Y10" s="43"/>
      <c r="Z10" s="43"/>
      <c r="AA10" s="43"/>
      <c r="AB10" s="43"/>
      <c r="AC10" s="43"/>
      <c r="AD10" s="47">
        <f>データ!Q6</f>
        <v>3672</v>
      </c>
      <c r="AE10" s="47"/>
      <c r="AF10" s="47"/>
      <c r="AG10" s="47"/>
      <c r="AH10" s="47"/>
      <c r="AI10" s="47"/>
      <c r="AJ10" s="47"/>
      <c r="AK10" s="2"/>
      <c r="AL10" s="47">
        <f>データ!U6</f>
        <v>7862</v>
      </c>
      <c r="AM10" s="47"/>
      <c r="AN10" s="47"/>
      <c r="AO10" s="47"/>
      <c r="AP10" s="47"/>
      <c r="AQ10" s="47"/>
      <c r="AR10" s="47"/>
      <c r="AS10" s="47"/>
      <c r="AT10" s="43">
        <f>データ!V6</f>
        <v>1.57</v>
      </c>
      <c r="AU10" s="43"/>
      <c r="AV10" s="43"/>
      <c r="AW10" s="43"/>
      <c r="AX10" s="43"/>
      <c r="AY10" s="43"/>
      <c r="AZ10" s="43"/>
      <c r="BA10" s="43"/>
      <c r="BB10" s="43">
        <f>データ!W6</f>
        <v>5007.6400000000003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Q13" sqref="CQ13"/>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42153</v>
      </c>
      <c r="D6" s="31">
        <f t="shared" si="3"/>
        <v>47</v>
      </c>
      <c r="E6" s="31">
        <f t="shared" si="3"/>
        <v>18</v>
      </c>
      <c r="F6" s="31">
        <f t="shared" si="3"/>
        <v>0</v>
      </c>
      <c r="G6" s="31">
        <f t="shared" si="3"/>
        <v>0</v>
      </c>
      <c r="H6" s="31" t="str">
        <f t="shared" si="3"/>
        <v>宮城県　大崎市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5.85</v>
      </c>
      <c r="P6" s="32">
        <f t="shared" si="3"/>
        <v>100</v>
      </c>
      <c r="Q6" s="32">
        <f t="shared" si="3"/>
        <v>3672</v>
      </c>
      <c r="R6" s="32">
        <f t="shared" si="3"/>
        <v>134760</v>
      </c>
      <c r="S6" s="32">
        <f t="shared" si="3"/>
        <v>796.8</v>
      </c>
      <c r="T6" s="32">
        <f t="shared" si="3"/>
        <v>169.13</v>
      </c>
      <c r="U6" s="32">
        <f t="shared" si="3"/>
        <v>7862</v>
      </c>
      <c r="V6" s="32">
        <f t="shared" si="3"/>
        <v>1.57</v>
      </c>
      <c r="W6" s="32">
        <f t="shared" si="3"/>
        <v>5007.6400000000003</v>
      </c>
      <c r="X6" s="33">
        <f>IF(X7="",NA(),X7)</f>
        <v>77.540000000000006</v>
      </c>
      <c r="Y6" s="33">
        <f t="shared" ref="Y6:AG6" si="4">IF(Y7="",NA(),Y7)</f>
        <v>86.11</v>
      </c>
      <c r="Z6" s="33">
        <f t="shared" si="4"/>
        <v>83.03</v>
      </c>
      <c r="AA6" s="33">
        <f t="shared" si="4"/>
        <v>78.180000000000007</v>
      </c>
      <c r="AB6" s="33">
        <f t="shared" si="4"/>
        <v>70.040000000000006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958.65</v>
      </c>
      <c r="BF6" s="32">
        <f t="shared" ref="BF6:BN6" si="7">IF(BF7="",NA(),BF7)</f>
        <v>0</v>
      </c>
      <c r="BG6" s="33">
        <f t="shared" si="7"/>
        <v>1075.71</v>
      </c>
      <c r="BH6" s="33">
        <f t="shared" si="7"/>
        <v>1094.96</v>
      </c>
      <c r="BI6" s="33">
        <f t="shared" si="7"/>
        <v>1025.6400000000001</v>
      </c>
      <c r="BJ6" s="33">
        <f t="shared" si="7"/>
        <v>442.18</v>
      </c>
      <c r="BK6" s="33">
        <f t="shared" si="7"/>
        <v>421.01</v>
      </c>
      <c r="BL6" s="33">
        <f t="shared" si="7"/>
        <v>430.64</v>
      </c>
      <c r="BM6" s="33">
        <f t="shared" si="7"/>
        <v>446.63</v>
      </c>
      <c r="BN6" s="33">
        <f t="shared" si="7"/>
        <v>416.91</v>
      </c>
      <c r="BO6" s="32" t="str">
        <f>IF(BO7="","",IF(BO7="-","【-】","【"&amp;SUBSTITUTE(TEXT(BO7,"#,##0.00"),"-","△")&amp;"】"))</f>
        <v>【375.36】</v>
      </c>
      <c r="BP6" s="33">
        <f>IF(BP7="",NA(),BP7)</f>
        <v>81.41</v>
      </c>
      <c r="BQ6" s="33">
        <f t="shared" ref="BQ6:BY6" si="8">IF(BQ7="",NA(),BQ7)</f>
        <v>76.64</v>
      </c>
      <c r="BR6" s="33">
        <f t="shared" si="8"/>
        <v>74.260000000000005</v>
      </c>
      <c r="BS6" s="33">
        <f t="shared" si="8"/>
        <v>71.84</v>
      </c>
      <c r="BT6" s="33">
        <f t="shared" si="8"/>
        <v>65.099999999999994</v>
      </c>
      <c r="BU6" s="33">
        <f t="shared" si="8"/>
        <v>61.59</v>
      </c>
      <c r="BV6" s="33">
        <f t="shared" si="8"/>
        <v>58.98</v>
      </c>
      <c r="BW6" s="33">
        <f t="shared" si="8"/>
        <v>58.78</v>
      </c>
      <c r="BX6" s="33">
        <f t="shared" si="8"/>
        <v>58.53</v>
      </c>
      <c r="BY6" s="33">
        <f t="shared" si="8"/>
        <v>57.93</v>
      </c>
      <c r="BZ6" s="32" t="str">
        <f>IF(BZ7="","",IF(BZ7="-","【-】","【"&amp;SUBSTITUTE(TEXT(BZ7,"#,##0.00"),"-","△")&amp;"】"))</f>
        <v>【60.44】</v>
      </c>
      <c r="CA6" s="33">
        <f>IF(CA7="",NA(),CA7)</f>
        <v>233.58</v>
      </c>
      <c r="CB6" s="33">
        <f t="shared" ref="CB6:CJ6" si="9">IF(CB7="",NA(),CB7)</f>
        <v>246.56</v>
      </c>
      <c r="CC6" s="33">
        <f t="shared" si="9"/>
        <v>259.81</v>
      </c>
      <c r="CD6" s="33">
        <f t="shared" si="9"/>
        <v>268.79000000000002</v>
      </c>
      <c r="CE6" s="33">
        <f t="shared" si="9"/>
        <v>303.27999999999997</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52.73</v>
      </c>
      <c r="CM6" s="33">
        <f t="shared" ref="CM6:CU6" si="10">IF(CM7="",NA(),CM7)</f>
        <v>47.42</v>
      </c>
      <c r="CN6" s="33">
        <f t="shared" si="10"/>
        <v>48.76</v>
      </c>
      <c r="CO6" s="33">
        <f t="shared" si="10"/>
        <v>49.94</v>
      </c>
      <c r="CP6" s="33">
        <f t="shared" si="10"/>
        <v>52.15</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42153</v>
      </c>
      <c r="D7" s="35">
        <v>47</v>
      </c>
      <c r="E7" s="35">
        <v>18</v>
      </c>
      <c r="F7" s="35">
        <v>0</v>
      </c>
      <c r="G7" s="35">
        <v>0</v>
      </c>
      <c r="H7" s="35" t="s">
        <v>96</v>
      </c>
      <c r="I7" s="35" t="s">
        <v>97</v>
      </c>
      <c r="J7" s="35" t="s">
        <v>98</v>
      </c>
      <c r="K7" s="35" t="s">
        <v>99</v>
      </c>
      <c r="L7" s="35" t="s">
        <v>100</v>
      </c>
      <c r="M7" s="36" t="s">
        <v>101</v>
      </c>
      <c r="N7" s="36" t="s">
        <v>102</v>
      </c>
      <c r="O7" s="36">
        <v>5.85</v>
      </c>
      <c r="P7" s="36">
        <v>100</v>
      </c>
      <c r="Q7" s="36">
        <v>3672</v>
      </c>
      <c r="R7" s="36">
        <v>134760</v>
      </c>
      <c r="S7" s="36">
        <v>796.8</v>
      </c>
      <c r="T7" s="36">
        <v>169.13</v>
      </c>
      <c r="U7" s="36">
        <v>7862</v>
      </c>
      <c r="V7" s="36">
        <v>1.57</v>
      </c>
      <c r="W7" s="36">
        <v>5007.6400000000003</v>
      </c>
      <c r="X7" s="36">
        <v>77.540000000000006</v>
      </c>
      <c r="Y7" s="36">
        <v>86.11</v>
      </c>
      <c r="Z7" s="36">
        <v>83.03</v>
      </c>
      <c r="AA7" s="36">
        <v>78.180000000000007</v>
      </c>
      <c r="AB7" s="36">
        <v>70.040000000000006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958.65</v>
      </c>
      <c r="BF7" s="36">
        <v>0</v>
      </c>
      <c r="BG7" s="36">
        <v>1075.71</v>
      </c>
      <c r="BH7" s="36">
        <v>1094.96</v>
      </c>
      <c r="BI7" s="36">
        <v>1025.6400000000001</v>
      </c>
      <c r="BJ7" s="36">
        <v>442.18</v>
      </c>
      <c r="BK7" s="36">
        <v>421.01</v>
      </c>
      <c r="BL7" s="36">
        <v>430.64</v>
      </c>
      <c r="BM7" s="36">
        <v>446.63</v>
      </c>
      <c r="BN7" s="36">
        <v>416.91</v>
      </c>
      <c r="BO7" s="36">
        <v>375.36</v>
      </c>
      <c r="BP7" s="36">
        <v>81.41</v>
      </c>
      <c r="BQ7" s="36">
        <v>76.64</v>
      </c>
      <c r="BR7" s="36">
        <v>74.260000000000005</v>
      </c>
      <c r="BS7" s="36">
        <v>71.84</v>
      </c>
      <c r="BT7" s="36">
        <v>65.099999999999994</v>
      </c>
      <c r="BU7" s="36">
        <v>61.59</v>
      </c>
      <c r="BV7" s="36">
        <v>58.98</v>
      </c>
      <c r="BW7" s="36">
        <v>58.78</v>
      </c>
      <c r="BX7" s="36">
        <v>58.53</v>
      </c>
      <c r="BY7" s="36">
        <v>57.93</v>
      </c>
      <c r="BZ7" s="36">
        <v>60.44</v>
      </c>
      <c r="CA7" s="36">
        <v>233.58</v>
      </c>
      <c r="CB7" s="36">
        <v>246.56</v>
      </c>
      <c r="CC7" s="36">
        <v>259.81</v>
      </c>
      <c r="CD7" s="36">
        <v>268.79000000000002</v>
      </c>
      <c r="CE7" s="36">
        <v>303.27999999999997</v>
      </c>
      <c r="CF7" s="36">
        <v>242.92</v>
      </c>
      <c r="CG7" s="36">
        <v>253.84</v>
      </c>
      <c r="CH7" s="36">
        <v>257.02999999999997</v>
      </c>
      <c r="CI7" s="36">
        <v>266.57</v>
      </c>
      <c r="CJ7" s="36">
        <v>276.93</v>
      </c>
      <c r="CK7" s="36">
        <v>267.61</v>
      </c>
      <c r="CL7" s="36">
        <v>52.73</v>
      </c>
      <c r="CM7" s="36">
        <v>47.42</v>
      </c>
      <c r="CN7" s="36">
        <v>48.76</v>
      </c>
      <c r="CO7" s="36">
        <v>49.94</v>
      </c>
      <c r="CP7" s="36">
        <v>52.15</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2016-02-03T09:24:01Z</dcterms:created>
  <dcterms:modified xsi:type="dcterms:W3CDTF">2016-02-24T09:05:06Z</dcterms:modified>
  <cp:category/>
</cp:coreProperties>
</file>