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70" yWindow="-90" windowWidth="1017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<sst xmlns="http://schemas.openxmlformats.org/spreadsheetml/2006/main" count="217" uniqueCount="107">
  <si>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</si>
  <si>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</si>
  <si>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</si>
  <si>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</si>
  <si>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</si>
  <si>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</si>
  <si>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</si>
  <si>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</si>
  <si>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</si>
  <si>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</si>
  <si>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</si>
  <si>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</si>
  <si>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</si>
  <si>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</si>
  <si>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</si>
  <si>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</si>
  <si>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</si>
  <si>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</si>
  <si>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</si>
  <si>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</si>
  <si>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</si>
  <si>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</si>
  <si>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</si>
  <si>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</si>
  <si>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</si>
  <si>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</si>
  <si>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</si>
  <si>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</si>
  <si>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</si>
  <si>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</si>
  <si>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</si>
  <si>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</si>
  <si>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</si>
  <si>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</si>
  <si>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</si>
  <si>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</si>
  <si>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</si>
  <si>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</si>
  <si>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</si>
  <si>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</si>
  <si>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</si>
  <si>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</si>
  <si>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</si>
  <si>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</si>
  <si>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</si>
  <si>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</si>
  <si>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</si>
  <si>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</si>
  <si>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</si>
  <si>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</si>
  <si>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</si>
  <si>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</si>
  <si>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</si>
  <si>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</si>
  <si>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</si>
  <si>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</si>
  <si>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</si>
  <si>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</si>
  <si>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</si>
  <si>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</si>
  <si>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</si>
  <si>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</si>
  <si>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</si>
  <si>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</si>
  <si>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</si>
  <si>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</si>
  <si>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</si>
  <si>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</si>
  <si>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</si>
  <si>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</si>
  <si>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</si>
  <si>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</si>
  <si>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</si>
  <si>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</si>
  <si>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</si>
  <si>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</si>
  <si>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</si>
  <si>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</si>
  <si>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</si>
  <si>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</si>
  <si>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</si>
  <si>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</si>
  <si>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</si>
  <si>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</si>
  <si>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</si>
  <si>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</si>
  <si>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</si>
  <si>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</si>
  <si>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</si>
  <si>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</si>
  <si>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</si>
  <si>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</si>
  <si>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</si>
  <si>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</si>
  <si>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</si>
  <si>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</si>
  <si>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</si>
  <si>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</si>
  <si>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</si>
  <si>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</si>
  <si>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</si>
  <si>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</si>
  <si>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</si>
  <si>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</si>
  <si>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過去集中的に整備した管路が老朽化し，一斉に更新時期を迎えつつある。平成25，26年度は類似団体平均値に比べて高い管路更新率となってはいるが，管路の老朽化による破損等により漏水や断水が多発するおそれがあるため，引き続き計画的な管路更新を進めていく必要がある。</t>
    <rPh sb="0" eb="2">
      <t>カコ</t>
    </rPh>
    <rPh sb="2" eb="5">
      <t>シュウチュウテキ</t>
    </rPh>
    <rPh sb="6" eb="8">
      <t>セイビ</t>
    </rPh>
    <rPh sb="10" eb="12">
      <t>カンロ</t>
    </rPh>
    <rPh sb="13" eb="16">
      <t>ロウキュウカ</t>
    </rPh>
    <rPh sb="18" eb="20">
      <t>イッセイ</t>
    </rPh>
    <rPh sb="21" eb="23">
      <t>コウシン</t>
    </rPh>
    <rPh sb="23" eb="25">
      <t>ジキ</t>
    </rPh>
    <rPh sb="26" eb="27">
      <t>ムカ</t>
    </rPh>
    <rPh sb="33" eb="35">
      <t>ヘイセイ</t>
    </rPh>
    <rPh sb="40" eb="42">
      <t>ネンド</t>
    </rPh>
    <rPh sb="43" eb="45">
      <t>ルイジ</t>
    </rPh>
    <rPh sb="45" eb="47">
      <t>ダンタイ</t>
    </rPh>
    <rPh sb="47" eb="49">
      <t>ヘイキン</t>
    </rPh>
    <rPh sb="49" eb="50">
      <t>アタイ</t>
    </rPh>
    <rPh sb="51" eb="52">
      <t>クラ</t>
    </rPh>
    <rPh sb="54" eb="55">
      <t>タカ</t>
    </rPh>
    <rPh sb="56" eb="58">
      <t>カンロ</t>
    </rPh>
    <rPh sb="58" eb="60">
      <t>コウシン</t>
    </rPh>
    <rPh sb="60" eb="61">
      <t>リツ</t>
    </rPh>
    <rPh sb="70" eb="72">
      <t>カンロ</t>
    </rPh>
    <rPh sb="73" eb="76">
      <t>ロウキュウカ</t>
    </rPh>
    <rPh sb="79" eb="81">
      <t>ハソン</t>
    </rPh>
    <rPh sb="85" eb="87">
      <t>ロウスイ</t>
    </rPh>
    <rPh sb="88" eb="90">
      <t>ダンスイ</t>
    </rPh>
    <rPh sb="91" eb="93">
      <t>タハツ</t>
    </rPh>
    <rPh sb="104" eb="105">
      <t>ヒ</t>
    </rPh>
    <rPh sb="106" eb="107">
      <t>ツヅ</t>
    </rPh>
    <rPh sb="108" eb="111">
      <t>ケイカクテキ</t>
    </rPh>
    <rPh sb="112" eb="114">
      <t>カンロ</t>
    </rPh>
    <rPh sb="114" eb="116">
      <t>コウシン</t>
    </rPh>
    <rPh sb="117" eb="118">
      <t>スス</t>
    </rPh>
    <rPh sb="122" eb="124">
      <t>ヒツヨウ</t>
    </rPh>
    <phoneticPr fontId="4"/>
  </si>
  <si>
    <t>震災で大きな被害を受け，未だ震災前の水準までは回復しておらず，収益的収支については改善しつつあるものの，災害復旧事業の進捗に伴い資本的収支が増加してきており，引き続き財政的に厳しい状況が続くと考えられる。
今後は水産関係等の大口需要の回復，人口減対策による給水人口減少の歯止めが必要であり，厳しい財政状況，人口減を考慮し財政健全化に努めたい。</t>
    <rPh sb="0" eb="2">
      <t>シンサイ</t>
    </rPh>
    <rPh sb="3" eb="4">
      <t>オオ</t>
    </rPh>
    <rPh sb="6" eb="8">
      <t>ヒガイ</t>
    </rPh>
    <rPh sb="9" eb="10">
      <t>ウ</t>
    </rPh>
    <rPh sb="12" eb="13">
      <t>イマ</t>
    </rPh>
    <rPh sb="14" eb="16">
      <t>シンサイ</t>
    </rPh>
    <rPh sb="16" eb="17">
      <t>マエ</t>
    </rPh>
    <rPh sb="18" eb="20">
      <t>スイジュン</t>
    </rPh>
    <rPh sb="23" eb="25">
      <t>カイフク</t>
    </rPh>
    <rPh sb="31" eb="34">
      <t>シュウエキテキ</t>
    </rPh>
    <rPh sb="34" eb="36">
      <t>シュウシ</t>
    </rPh>
    <rPh sb="41" eb="43">
      <t>カイゼン</t>
    </rPh>
    <rPh sb="52" eb="54">
      <t>サイガイ</t>
    </rPh>
    <rPh sb="54" eb="56">
      <t>フッキュウ</t>
    </rPh>
    <rPh sb="56" eb="58">
      <t>ジギョウ</t>
    </rPh>
    <rPh sb="59" eb="61">
      <t>シンチョク</t>
    </rPh>
    <rPh sb="62" eb="63">
      <t>トモナ</t>
    </rPh>
    <rPh sb="64" eb="67">
      <t>シホンテキ</t>
    </rPh>
    <rPh sb="67" eb="69">
      <t>シュウシ</t>
    </rPh>
    <rPh sb="70" eb="72">
      <t>ゾウカ</t>
    </rPh>
    <rPh sb="83" eb="86">
      <t>ザイセイテキ</t>
    </rPh>
    <rPh sb="87" eb="88">
      <t>キビ</t>
    </rPh>
    <rPh sb="90" eb="92">
      <t>ジョウキョウ</t>
    </rPh>
    <rPh sb="93" eb="94">
      <t>ツヅ</t>
    </rPh>
    <rPh sb="96" eb="97">
      <t>カンガ</t>
    </rPh>
    <rPh sb="103" eb="105">
      <t>コンゴ</t>
    </rPh>
    <rPh sb="106" eb="108">
      <t>スイサン</t>
    </rPh>
    <rPh sb="108" eb="110">
      <t>カンケイ</t>
    </rPh>
    <rPh sb="110" eb="111">
      <t>トウ</t>
    </rPh>
    <rPh sb="112" eb="114">
      <t>オオグチ</t>
    </rPh>
    <rPh sb="114" eb="116">
      <t>ジュヨウ</t>
    </rPh>
    <rPh sb="117" eb="119">
      <t>カイフク</t>
    </rPh>
    <rPh sb="120" eb="122">
      <t>ジンコウ</t>
    </rPh>
    <rPh sb="122" eb="123">
      <t>ゲン</t>
    </rPh>
    <rPh sb="123" eb="125">
      <t>タイサク</t>
    </rPh>
    <rPh sb="128" eb="130">
      <t>キュウスイ</t>
    </rPh>
    <rPh sb="130" eb="132">
      <t>ジンコウ</t>
    </rPh>
    <rPh sb="132" eb="134">
      <t>ゲンショウ</t>
    </rPh>
    <rPh sb="135" eb="137">
      <t>ハド</t>
    </rPh>
    <rPh sb="139" eb="141">
      <t>ヒツヨウ</t>
    </rPh>
    <rPh sb="145" eb="146">
      <t>キビ</t>
    </rPh>
    <rPh sb="148" eb="150">
      <t>ザイセイ</t>
    </rPh>
    <rPh sb="150" eb="152">
      <t>ジョウキョウ</t>
    </rPh>
    <rPh sb="153" eb="155">
      <t>ジンコウ</t>
    </rPh>
    <rPh sb="155" eb="156">
      <t>ゲン</t>
    </rPh>
    <rPh sb="157" eb="159">
      <t>コウリョ</t>
    </rPh>
    <rPh sb="160" eb="162">
      <t>ザイセイ</t>
    </rPh>
    <rPh sb="162" eb="165">
      <t>ケンゼンカ</t>
    </rPh>
    <rPh sb="166" eb="167">
      <t>ツト</t>
    </rPh>
    <phoneticPr fontId="4"/>
  </si>
  <si>
    <t>平成23年度から震災の影響により単年度収支が悪化し，累積欠損金が発生しているが，給水収益は年々増加傾向となっており，少しづつではあるが震災前の水準に戻りつつある。
経常収支比率，料金回収率，有収率は平成24年度から26年度を比べてみると右肩上がりに推移しており，徐々に状況の改善が図られている。この状況が続けば単年度収支の黒字と累積欠損金の解消がなされていくものと思われる。
企業債残高対給水収益比率については，震災による災害復旧工事のため，企業債残高が過多となっているが，給水収益が震災前の水準に戻りつつあるので類似団体の平均に近づくものと思われる。
施設利用率は過去５年間を比べてみても類似団体の平均値よりも低く推移している。今後は，施設能力に見合った配水量が求められているが，取水施設における水源も限られているように，今後の施設利用率の推移は依然不透明な状況が続いている。</t>
    <rPh sb="0" eb="2">
      <t>ヘイセイ</t>
    </rPh>
    <rPh sb="4" eb="6">
      <t>ネンド</t>
    </rPh>
    <rPh sb="8" eb="10">
      <t>シンサイ</t>
    </rPh>
    <rPh sb="11" eb="13">
      <t>エイキョウ</t>
    </rPh>
    <rPh sb="16" eb="19">
      <t>タンネンド</t>
    </rPh>
    <rPh sb="19" eb="21">
      <t>シュウシ</t>
    </rPh>
    <rPh sb="22" eb="24">
      <t>アッカ</t>
    </rPh>
    <rPh sb="26" eb="28">
      <t>ルイセキ</t>
    </rPh>
    <rPh sb="28" eb="30">
      <t>ケッソン</t>
    </rPh>
    <rPh sb="30" eb="31">
      <t>キン</t>
    </rPh>
    <rPh sb="32" eb="34">
      <t>ハッセイ</t>
    </rPh>
    <rPh sb="40" eb="42">
      <t>キュウスイ</t>
    </rPh>
    <rPh sb="42" eb="44">
      <t>シュウエキ</t>
    </rPh>
    <rPh sb="45" eb="47">
      <t>ネンネン</t>
    </rPh>
    <rPh sb="47" eb="49">
      <t>ゾウカ</t>
    </rPh>
    <rPh sb="49" eb="51">
      <t>ケイコウ</t>
    </rPh>
    <rPh sb="58" eb="59">
      <t>スコ</t>
    </rPh>
    <rPh sb="67" eb="69">
      <t>シンサイ</t>
    </rPh>
    <rPh sb="69" eb="70">
      <t>マエ</t>
    </rPh>
    <rPh sb="71" eb="73">
      <t>スイジュン</t>
    </rPh>
    <rPh sb="74" eb="75">
      <t>モド</t>
    </rPh>
    <rPh sb="82" eb="84">
      <t>ケイジョウ</t>
    </rPh>
    <rPh sb="84" eb="86">
      <t>シュウシ</t>
    </rPh>
    <rPh sb="86" eb="88">
      <t>ヒリツ</t>
    </rPh>
    <rPh sb="89" eb="91">
      <t>リョウキン</t>
    </rPh>
    <rPh sb="91" eb="93">
      <t>カイシュウ</t>
    </rPh>
    <rPh sb="93" eb="94">
      <t>リツ</t>
    </rPh>
    <rPh sb="95" eb="96">
      <t>アリ</t>
    </rPh>
    <rPh sb="118" eb="120">
      <t>ミギカタ</t>
    </rPh>
    <rPh sb="120" eb="121">
      <t>ア</t>
    </rPh>
    <rPh sb="124" eb="126">
      <t>スイイ</t>
    </rPh>
    <rPh sb="149" eb="151">
      <t>ジョウキョウ</t>
    </rPh>
    <rPh sb="152" eb="153">
      <t>ツヅ</t>
    </rPh>
    <rPh sb="188" eb="190">
      <t>キギョウ</t>
    </rPh>
    <rPh sb="190" eb="191">
      <t>サイ</t>
    </rPh>
    <rPh sb="191" eb="193">
      <t>ザンダカ</t>
    </rPh>
    <rPh sb="193" eb="194">
      <t>タイ</t>
    </rPh>
    <rPh sb="194" eb="196">
      <t>キュウスイ</t>
    </rPh>
    <rPh sb="196" eb="198">
      <t>シュウエキ</t>
    </rPh>
    <rPh sb="198" eb="200">
      <t>ヒリツ</t>
    </rPh>
    <rPh sb="206" eb="208">
      <t>シンサイ</t>
    </rPh>
    <rPh sb="211" eb="213">
      <t>サイガイ</t>
    </rPh>
    <rPh sb="213" eb="215">
      <t>フッキュウ</t>
    </rPh>
    <rPh sb="215" eb="217">
      <t>コウジ</t>
    </rPh>
    <rPh sb="221" eb="223">
      <t>キギョウ</t>
    </rPh>
    <rPh sb="223" eb="224">
      <t>サイ</t>
    </rPh>
    <rPh sb="224" eb="226">
      <t>ザンダカ</t>
    </rPh>
    <rPh sb="227" eb="229">
      <t>カタ</t>
    </rPh>
    <rPh sb="237" eb="239">
      <t>キュウスイ</t>
    </rPh>
    <rPh sb="239" eb="241">
      <t>シュウエキ</t>
    </rPh>
    <rPh sb="242" eb="244">
      <t>シンサイ</t>
    </rPh>
    <rPh sb="244" eb="245">
      <t>マエ</t>
    </rPh>
    <rPh sb="246" eb="248">
      <t>スイジュン</t>
    </rPh>
    <rPh sb="249" eb="250">
      <t>モド</t>
    </rPh>
    <rPh sb="257" eb="259">
      <t>ルイジ</t>
    </rPh>
    <rPh sb="259" eb="261">
      <t>ダンタイ</t>
    </rPh>
    <rPh sb="262" eb="264">
      <t>ヘイキン</t>
    </rPh>
    <rPh sb="265" eb="266">
      <t>チカ</t>
    </rPh>
    <rPh sb="271" eb="272">
      <t>オモ</t>
    </rPh>
    <rPh sb="277" eb="279">
      <t>シセツ</t>
    </rPh>
    <rPh sb="279" eb="282">
      <t>リヨウリツ</t>
    </rPh>
    <rPh sb="283" eb="285">
      <t>カコ</t>
    </rPh>
    <rPh sb="286" eb="287">
      <t>ネン</t>
    </rPh>
    <rPh sb="287" eb="288">
      <t>アイダ</t>
    </rPh>
    <rPh sb="289" eb="290">
      <t>クラ</t>
    </rPh>
    <rPh sb="295" eb="297">
      <t>ルイジ</t>
    </rPh>
    <rPh sb="297" eb="299">
      <t>ダンタイ</t>
    </rPh>
    <rPh sb="300" eb="303">
      <t>ヘイキンチ</t>
    </rPh>
    <rPh sb="306" eb="307">
      <t>ヒク</t>
    </rPh>
    <rPh sb="308" eb="310">
      <t>スイイ</t>
    </rPh>
    <rPh sb="315" eb="317">
      <t>コンゴ</t>
    </rPh>
    <rPh sb="319" eb="321">
      <t>シセツ</t>
    </rPh>
    <rPh sb="321" eb="323">
      <t>ノウリョク</t>
    </rPh>
    <rPh sb="324" eb="326">
      <t>ミア</t>
    </rPh>
    <rPh sb="328" eb="330">
      <t>ハイスイ</t>
    </rPh>
    <rPh sb="330" eb="331">
      <t>リョウ</t>
    </rPh>
    <rPh sb="332" eb="333">
      <t>モト</t>
    </rPh>
    <rPh sb="341" eb="343">
      <t>シュスイ</t>
    </rPh>
    <rPh sb="343" eb="345">
      <t>シセツ</t>
    </rPh>
    <rPh sb="349" eb="351">
      <t>スイゲン</t>
    </rPh>
    <rPh sb="352" eb="353">
      <t>カギ</t>
    </rPh>
    <rPh sb="362" eb="364">
      <t>コンゴ</t>
    </rPh>
    <rPh sb="365" eb="367">
      <t>シセツ</t>
    </rPh>
    <rPh sb="367" eb="370">
      <t>リヨウリツ</t>
    </rPh>
    <rPh sb="371" eb="373">
      <t>スイイ</t>
    </rPh>
    <rPh sb="374" eb="376">
      <t>イゼン</t>
    </rPh>
    <rPh sb="376" eb="379">
      <t>フトウメイ</t>
    </rPh>
    <rPh sb="380" eb="382">
      <t>ジョウキョウ</t>
    </rPh>
    <rPh sb="383" eb="384">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</si>
</sst>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c:v>
                </c:pt>
                <c:pt idx="1">
                  <c:v>0.3</c:v>
                </c:pt>
                <c:pt idx="2">
                  <c:v>0.46</c:v>
                </c:pt>
                <c:pt idx="3">
                  <c:v>1.24</c:v>
                </c:pt>
                <c:pt idx="4">
                  <c:v>1.18</c:v>
                </c:pt>
              </c:numCache>
            </c:numRef>
          </c:val>
        </c:ser>
        <c:dLbls>
          <c:showLegendKey val="0"/>
          <c:showVal val="0"/>
          <c:showCatName val="0"/>
          <c:showSerName val="0"/>
          <c:showPercent val="0"/>
          <c:showBubbleSize val="0"/>
        </c:dLbls>
        <c:gapWidth val="150"/>
        <c:axId val="27784704"/>
        <c:axId val="277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7784704"/>
        <c:axId val="27786624"/>
      </c:lineChart>
      <c:dateAx>
        <c:axId val="27784704"/>
        <c:scaling>
          <c:orientation val="minMax"/>
        </c:scaling>
        <c:delete val="1"/>
        <c:axPos val="b"/>
        <c:numFmt formatCode="ge" sourceLinked="1"/>
        <c:majorTickMark val="none"/>
        <c:minorTickMark val="none"/>
        <c:tickLblPos val="none"/>
        <c:crossAx val="27786624"/>
        <c:crosses val="autoZero"/>
        <c:auto val="1"/>
        <c:lblOffset val="100"/>
        <c:baseTimeUnit val="years"/>
      </c:dateAx>
      <c:valAx>
        <c:axId val="277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54.4</c:v>
                </c:pt>
                <c:pt idx="1">
                  <c:v>48.14</c:v>
                </c:pt>
                <c:pt idx="2">
                  <c:v>50.57</c:v>
                </c:pt>
                <c:pt idx="3">
                  <c:v>51.97</c:v>
                </c:pt>
                <c:pt idx="4">
                  <c:v>51.93</c:v>
                </c:pt>
              </c:numCache>
            </c:numRef>
          </c:val>
        </c:ser>
        <c:dLbls>
          <c:showLegendKey val="0"/>
          <c:showVal val="0"/>
          <c:showCatName val="0"/>
          <c:showSerName val="0"/>
          <c:showPercent val="0"/>
          <c:showBubbleSize val="0"/>
        </c:dLbls>
        <c:gapWidth val="150"/>
        <c:axId val="99387264"/>
        <c:axId val="994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99387264"/>
        <c:axId val="99414016"/>
      </c:lineChart>
      <c:dateAx>
        <c:axId val="99387264"/>
        <c:scaling>
          <c:orientation val="minMax"/>
        </c:scaling>
        <c:delete val="1"/>
        <c:axPos val="b"/>
        <c:numFmt formatCode="ge" sourceLinked="1"/>
        <c:majorTickMark val="none"/>
        <c:minorTickMark val="none"/>
        <c:tickLblPos val="none"/>
        <c:crossAx val="99414016"/>
        <c:crosses val="autoZero"/>
        <c:auto val="1"/>
        <c:lblOffset val="100"/>
        <c:baseTimeUnit val="years"/>
      </c:dateAx>
      <c:valAx>
        <c:axId val="994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80.73</c:v>
                </c:pt>
                <c:pt idx="1">
                  <c:v>49.14</c:v>
                </c:pt>
                <c:pt idx="2">
                  <c:v>67.91</c:v>
                </c:pt>
                <c:pt idx="3">
                  <c:v>71.17</c:v>
                </c:pt>
                <c:pt idx="4">
                  <c:v>71.34</c:v>
                </c:pt>
              </c:numCache>
            </c:numRef>
          </c:val>
        </c:ser>
        <c:dLbls>
          <c:showLegendKey val="0"/>
          <c:showVal val="0"/>
          <c:showCatName val="0"/>
          <c:showSerName val="0"/>
          <c:showPercent val="0"/>
          <c:showBubbleSize val="0"/>
        </c:dLbls>
        <c:gapWidth val="150"/>
        <c:axId val="99448320"/>
        <c:axId val="994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99448320"/>
        <c:axId val="99450240"/>
      </c:lineChart>
      <c:dateAx>
        <c:axId val="99448320"/>
        <c:scaling>
          <c:orientation val="minMax"/>
        </c:scaling>
        <c:delete val="1"/>
        <c:axPos val="b"/>
        <c:numFmt formatCode="ge" sourceLinked="1"/>
        <c:majorTickMark val="none"/>
        <c:minorTickMark val="none"/>
        <c:tickLblPos val="none"/>
        <c:crossAx val="99450240"/>
        <c:crosses val="autoZero"/>
        <c:auto val="1"/>
        <c:lblOffset val="100"/>
        <c:baseTimeUnit val="years"/>
      </c:dateAx>
      <c:valAx>
        <c:axId val="994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126.86</c:v>
                </c:pt>
                <c:pt idx="1">
                  <c:v>74.25</c:v>
                </c:pt>
                <c:pt idx="2">
                  <c:v>83.91</c:v>
                </c:pt>
                <c:pt idx="3">
                  <c:v>88.56</c:v>
                </c:pt>
                <c:pt idx="4">
                  <c:v>93.95</c:v>
                </c:pt>
              </c:numCache>
            </c:numRef>
          </c:val>
        </c:ser>
        <c:dLbls>
          <c:showLegendKey val="0"/>
          <c:showVal val="0"/>
          <c:showCatName val="0"/>
          <c:showSerName val="0"/>
          <c:showPercent val="0"/>
          <c:showBubbleSize val="0"/>
        </c:dLbls>
        <c:gapWidth val="150"/>
        <c:axId val="70091904"/>
        <c:axId val="700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70091904"/>
        <c:axId val="70093824"/>
      </c:lineChart>
      <c:dateAx>
        <c:axId val="70091904"/>
        <c:scaling>
          <c:orientation val="minMax"/>
        </c:scaling>
        <c:delete val="1"/>
        <c:axPos val="b"/>
        <c:numFmt formatCode="ge" sourceLinked="1"/>
        <c:majorTickMark val="none"/>
        <c:minorTickMark val="none"/>
        <c:tickLblPos val="none"/>
        <c:crossAx val="70093824"/>
        <c:crosses val="autoZero"/>
        <c:auto val="1"/>
        <c:lblOffset val="100"/>
        <c:baseTimeUnit val="years"/>
      </c:dateAx>
      <c:valAx>
        <c:axId val="7009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50.15</c:v>
                </c:pt>
                <c:pt idx="1">
                  <c:v>51.79</c:v>
                </c:pt>
                <c:pt idx="2">
                  <c:v>52.92</c:v>
                </c:pt>
                <c:pt idx="3">
                  <c:v>53.98</c:v>
                </c:pt>
                <c:pt idx="4">
                  <c:v>56.93</c:v>
                </c:pt>
              </c:numCache>
            </c:numRef>
          </c:val>
        </c:ser>
        <c:dLbls>
          <c:showLegendKey val="0"/>
          <c:showVal val="0"/>
          <c:showCatName val="0"/>
          <c:showSerName val="0"/>
          <c:showPercent val="0"/>
          <c:showBubbleSize val="0"/>
        </c:dLbls>
        <c:gapWidth val="150"/>
        <c:axId val="70116096"/>
        <c:axId val="701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70116096"/>
        <c:axId val="70118016"/>
      </c:lineChart>
      <c:dateAx>
        <c:axId val="70116096"/>
        <c:scaling>
          <c:orientation val="minMax"/>
        </c:scaling>
        <c:delete val="1"/>
        <c:axPos val="b"/>
        <c:numFmt formatCode="ge" sourceLinked="1"/>
        <c:majorTickMark val="none"/>
        <c:minorTickMark val="none"/>
        <c:tickLblPos val="none"/>
        <c:crossAx val="70118016"/>
        <c:crosses val="autoZero"/>
        <c:auto val="1"/>
        <c:lblOffset val="100"/>
        <c:baseTimeUnit val="years"/>
      </c:dateAx>
      <c:valAx>
        <c:axId val="701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12.04</c:v>
                </c:pt>
                <c:pt idx="1">
                  <c:v>14.77</c:v>
                </c:pt>
                <c:pt idx="2">
                  <c:v>22.8</c:v>
                </c:pt>
                <c:pt idx="3">
                  <c:v>23.56</c:v>
                </c:pt>
                <c:pt idx="4">
                  <c:v>25.64</c:v>
                </c:pt>
              </c:numCache>
            </c:numRef>
          </c:val>
        </c:ser>
        <c:dLbls>
          <c:showLegendKey val="0"/>
          <c:showVal val="0"/>
          <c:showCatName val="0"/>
          <c:showSerName val="0"/>
          <c:showPercent val="0"/>
          <c:showBubbleSize val="0"/>
        </c:dLbls>
        <c:gapWidth val="150"/>
        <c:axId val="99116928"/>
        <c:axId val="99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99116928"/>
        <c:axId val="99135488"/>
      </c:lineChart>
      <c:dateAx>
        <c:axId val="99116928"/>
        <c:scaling>
          <c:orientation val="minMax"/>
        </c:scaling>
        <c:delete val="1"/>
        <c:axPos val="b"/>
        <c:numFmt formatCode="ge" sourceLinked="1"/>
        <c:majorTickMark val="none"/>
        <c:minorTickMark val="none"/>
        <c:tickLblPos val="none"/>
        <c:crossAx val="99135488"/>
        <c:crosses val="autoZero"/>
        <c:auto val="1"/>
        <c:lblOffset val="100"/>
        <c:baseTimeUnit val="years"/>
      </c:dateAx>
      <c:valAx>
        <c:axId val="99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8.74</c:v>
                </c:pt>
                <c:pt idx="2">
                  <c:v>24.52</c:v>
                </c:pt>
                <c:pt idx="3">
                  <c:v>35.4</c:v>
                </c:pt>
                <c:pt idx="4">
                  <c:v>24.95</c:v>
                </c:pt>
              </c:numCache>
            </c:numRef>
          </c:val>
        </c:ser>
        <c:dLbls>
          <c:showLegendKey val="0"/>
          <c:showVal val="0"/>
          <c:showCatName val="0"/>
          <c:showSerName val="0"/>
          <c:showPercent val="0"/>
          <c:showBubbleSize val="0"/>
        </c:dLbls>
        <c:gapWidth val="150"/>
        <c:axId val="99223808"/>
        <c:axId val="992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99223808"/>
        <c:axId val="99225984"/>
      </c:lineChart>
      <c:dateAx>
        <c:axId val="99223808"/>
        <c:scaling>
          <c:orientation val="minMax"/>
        </c:scaling>
        <c:delete val="1"/>
        <c:axPos val="b"/>
        <c:numFmt formatCode="ge" sourceLinked="1"/>
        <c:majorTickMark val="none"/>
        <c:minorTickMark val="none"/>
        <c:tickLblPos val="none"/>
        <c:crossAx val="99225984"/>
        <c:crosses val="autoZero"/>
        <c:auto val="1"/>
        <c:lblOffset val="100"/>
        <c:baseTimeUnit val="years"/>
      </c:dateAx>
      <c:valAx>
        <c:axId val="9922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1419.02</c:v>
                </c:pt>
                <c:pt idx="1">
                  <c:v>996.71</c:v>
                </c:pt>
                <c:pt idx="2">
                  <c:v>1094.3</c:v>
                </c:pt>
                <c:pt idx="3">
                  <c:v>811.28</c:v>
                </c:pt>
                <c:pt idx="4">
                  <c:v>209.01</c:v>
                </c:pt>
              </c:numCache>
            </c:numRef>
          </c:val>
        </c:ser>
        <c:dLbls>
          <c:showLegendKey val="0"/>
          <c:showVal val="0"/>
          <c:showCatName val="0"/>
          <c:showSerName val="0"/>
          <c:showPercent val="0"/>
          <c:showBubbleSize val="0"/>
        </c:dLbls>
        <c:gapWidth val="150"/>
        <c:axId val="99248000"/>
        <c:axId val="992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99248000"/>
        <c:axId val="99270656"/>
      </c:lineChart>
      <c:dateAx>
        <c:axId val="99248000"/>
        <c:scaling>
          <c:orientation val="minMax"/>
        </c:scaling>
        <c:delete val="1"/>
        <c:axPos val="b"/>
        <c:numFmt formatCode="ge" sourceLinked="1"/>
        <c:majorTickMark val="none"/>
        <c:minorTickMark val="none"/>
        <c:tickLblPos val="none"/>
        <c:crossAx val="99270656"/>
        <c:crosses val="autoZero"/>
        <c:auto val="1"/>
        <c:lblOffset val="100"/>
        <c:baseTimeUnit val="years"/>
      </c:dateAx>
      <c:valAx>
        <c:axId val="9927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372.76</c:v>
                </c:pt>
                <c:pt idx="1">
                  <c:v>665.3</c:v>
                </c:pt>
                <c:pt idx="2">
                  <c:v>492.55</c:v>
                </c:pt>
                <c:pt idx="3">
                  <c:v>476.48</c:v>
                </c:pt>
                <c:pt idx="4">
                  <c:v>508.76</c:v>
                </c:pt>
              </c:numCache>
            </c:numRef>
          </c:val>
        </c:ser>
        <c:dLbls>
          <c:showLegendKey val="0"/>
          <c:showVal val="0"/>
          <c:showCatName val="0"/>
          <c:showSerName val="0"/>
          <c:showPercent val="0"/>
          <c:showBubbleSize val="0"/>
        </c:dLbls>
        <c:gapWidth val="150"/>
        <c:axId val="99300864"/>
        <c:axId val="993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99300864"/>
        <c:axId val="99302784"/>
      </c:lineChart>
      <c:dateAx>
        <c:axId val="99300864"/>
        <c:scaling>
          <c:orientation val="minMax"/>
        </c:scaling>
        <c:delete val="1"/>
        <c:axPos val="b"/>
        <c:numFmt formatCode="ge" sourceLinked="1"/>
        <c:majorTickMark val="none"/>
        <c:minorTickMark val="none"/>
        <c:tickLblPos val="none"/>
        <c:crossAx val="99302784"/>
        <c:crosses val="autoZero"/>
        <c:auto val="1"/>
        <c:lblOffset val="100"/>
        <c:baseTimeUnit val="years"/>
      </c:dateAx>
      <c:valAx>
        <c:axId val="9930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123.04</c:v>
                </c:pt>
                <c:pt idx="1">
                  <c:v>70.13</c:v>
                </c:pt>
                <c:pt idx="2">
                  <c:v>79.22</c:v>
                </c:pt>
                <c:pt idx="3">
                  <c:v>84.75</c:v>
                </c:pt>
                <c:pt idx="4">
                  <c:v>88.54</c:v>
                </c:pt>
              </c:numCache>
            </c:numRef>
          </c:val>
        </c:ser>
        <c:dLbls>
          <c:showLegendKey val="0"/>
          <c:showVal val="0"/>
          <c:showCatName val="0"/>
          <c:showSerName val="0"/>
          <c:showPercent val="0"/>
          <c:showBubbleSize val="0"/>
        </c:dLbls>
        <c:gapWidth val="150"/>
        <c:axId val="99325056"/>
        <c:axId val="993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99325056"/>
        <c:axId val="99326976"/>
      </c:lineChart>
      <c:dateAx>
        <c:axId val="99325056"/>
        <c:scaling>
          <c:orientation val="minMax"/>
        </c:scaling>
        <c:delete val="1"/>
        <c:axPos val="b"/>
        <c:numFmt formatCode="ge" sourceLinked="1"/>
        <c:majorTickMark val="none"/>
        <c:minorTickMark val="none"/>
        <c:tickLblPos val="none"/>
        <c:crossAx val="99326976"/>
        <c:crosses val="autoZero"/>
        <c:auto val="1"/>
        <c:lblOffset val="100"/>
        <c:baseTimeUnit val="years"/>
      </c:dateAx>
      <c:valAx>
        <c:axId val="993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176.95</c:v>
                </c:pt>
                <c:pt idx="1">
                  <c:v>313.99</c:v>
                </c:pt>
                <c:pt idx="2">
                  <c:v>262.31</c:v>
                </c:pt>
                <c:pt idx="3">
                  <c:v>245.46</c:v>
                </c:pt>
                <c:pt idx="4">
                  <c:v>235.86</c:v>
                </c:pt>
              </c:numCache>
            </c:numRef>
          </c:val>
        </c:ser>
        <c:dLbls>
          <c:showLegendKey val="0"/>
          <c:showVal val="0"/>
          <c:showCatName val="0"/>
          <c:showSerName val="0"/>
          <c:showPercent val="0"/>
          <c:showBubbleSize val="0"/>
        </c:dLbls>
        <c:gapWidth val="150"/>
        <c:axId val="99373440"/>
        <c:axId val="993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99373440"/>
        <c:axId val="99375360"/>
      </c:lineChart>
      <c:dateAx>
        <c:axId val="99373440"/>
        <c:scaling>
          <c:orientation val="minMax"/>
        </c:scaling>
        <c:delete val="1"/>
        <c:axPos val="b"/>
        <c:numFmt formatCode="ge" sourceLinked="1"/>
        <c:majorTickMark val="none"/>
        <c:minorTickMark val="none"/>
        <c:tickLblPos val="none"/>
        <c:crossAx val="99375360"/>
        <c:crosses val="autoZero"/>
        <c:auto val="1"/>
        <c:lblOffset val="100"/>
        <c:baseTimeUnit val="years"/>
      </c:dateAx>
      <c:valAx>
        <c:axId val="993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気仙沼市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67657</v>
      </c>
      <c r="AJ8" s="56"/>
      <c r="AK8" s="56"/>
      <c r="AL8" s="56"/>
      <c r="AM8" s="56"/>
      <c r="AN8" s="56"/>
      <c r="AO8" s="56"/>
      <c r="AP8" s="57"/>
      <c r="AQ8" s="47">
        <f>データ!R6</f>
        <v>332.44</v>
      </c>
      <c r="AR8" s="47"/>
      <c r="AS8" s="47"/>
      <c r="AT8" s="47"/>
      <c r="AU8" s="47"/>
      <c r="AV8" s="47"/>
      <c r="AW8" s="47"/>
      <c r="AX8" s="47"/>
      <c r="AY8" s="47">
        <f>データ!S6</f>
        <v>203.52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48.41</v>
      </c>
      <c r="K10" s="47"/>
      <c r="L10" s="47"/>
      <c r="M10" s="47"/>
      <c r="N10" s="47"/>
      <c r="O10" s="47"/>
      <c r="P10" s="47"/>
      <c r="Q10" s="47"/>
      <c r="R10" s="47">
        <f>データ!O6</f>
        <v>96.95</v>
      </c>
      <c r="S10" s="47"/>
      <c r="T10" s="47"/>
      <c r="U10" s="47"/>
      <c r="V10" s="47"/>
      <c r="W10" s="47"/>
      <c r="X10" s="47"/>
      <c r="Y10" s="47"/>
      <c r="Z10" s="78">
        <f>データ!P6</f>
        <v>3218</v>
      </c>
      <c r="AA10" s="78"/>
      <c r="AB10" s="78"/>
      <c r="AC10" s="78"/>
      <c r="AD10" s="78"/>
      <c r="AE10" s="78"/>
      <c r="AF10" s="78"/>
      <c r="AG10" s="78"/>
      <c r="AH10" s="2"/>
      <c r="AI10" s="78">
        <f>データ!T6</f>
        <v>65219</v>
      </c>
      <c r="AJ10" s="78"/>
      <c r="AK10" s="78"/>
      <c r="AL10" s="78"/>
      <c r="AM10" s="78"/>
      <c r="AN10" s="78"/>
      <c r="AO10" s="78"/>
      <c r="AP10" s="78"/>
      <c r="AQ10" s="47">
        <f>データ!U6</f>
        <v>135.84</v>
      </c>
      <c r="AR10" s="47"/>
      <c r="AS10" s="47"/>
      <c r="AT10" s="47"/>
      <c r="AU10" s="47"/>
      <c r="AV10" s="47"/>
      <c r="AW10" s="47"/>
      <c r="AX10" s="47"/>
      <c r="AY10" s="47">
        <f>データ!V6</f>
        <v>480.12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42056</v>
      </c>
      <c r="D6" s="31">
        <f t="shared" si="3"/>
        <v>46</v>
      </c>
      <c r="E6" s="31">
        <f t="shared" si="3"/>
        <v>1</v>
      </c>
      <c r="F6" s="31">
        <f t="shared" si="3"/>
        <v>0</v>
      </c>
      <c r="G6" s="31">
        <f t="shared" si="3"/>
        <v>1</v>
      </c>
      <c r="H6" s="31" t="str">
        <f t="shared" si="3"/>
        <v>宮城県　気仙沼市</v>
      </c>
      <c r="I6" s="31" t="str">
        <f t="shared" si="3"/>
        <v>法適用</v>
      </c>
      <c r="J6" s="31" t="str">
        <f t="shared" si="3"/>
        <v>水道事業</v>
      </c>
      <c r="K6" s="31" t="str">
        <f t="shared" si="3"/>
        <v>末端給水事業</v>
      </c>
      <c r="L6" s="31" t="str">
        <f t="shared" si="3"/>
        <v>A4</v>
      </c>
      <c r="M6" s="32" t="str">
        <f t="shared" si="3"/>
        <v>-</v>
      </c>
      <c r="N6" s="32">
        <f t="shared" si="3"/>
        <v>48.41</v>
      </c>
      <c r="O6" s="32">
        <f t="shared" si="3"/>
        <v>96.95</v>
      </c>
      <c r="P6" s="32">
        <f t="shared" si="3"/>
        <v>3218</v>
      </c>
      <c r="Q6" s="32">
        <f t="shared" si="3"/>
        <v>67657</v>
      </c>
      <c r="R6" s="32">
        <f t="shared" si="3"/>
        <v>332.44</v>
      </c>
      <c r="S6" s="32">
        <f t="shared" si="3"/>
        <v>203.52</v>
      </c>
      <c r="T6" s="32">
        <f t="shared" si="3"/>
        <v>65219</v>
      </c>
      <c r="U6" s="32">
        <f t="shared" si="3"/>
        <v>135.84</v>
      </c>
      <c r="V6" s="32">
        <f t="shared" si="3"/>
        <v>480.12</v>
      </c>
      <c r="W6" s="33">
        <f>IF(W7="",NA(),W7)</f>
        <v>126.86</v>
      </c>
      <c r="X6" s="33">
        <f t="shared" ref="X6:AF6" si="4">IF(X7="",NA(),X7)</f>
        <v>74.25</v>
      </c>
      <c r="Y6" s="33">
        <f t="shared" si="4"/>
        <v>83.91</v>
      </c>
      <c r="Z6" s="33">
        <f t="shared" si="4"/>
        <v>88.56</v>
      </c>
      <c r="AA6" s="33">
        <f t="shared" si="4"/>
        <v>93.95</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3">
        <f t="shared" ref="AI6:AQ6" si="5">IF(AI7="",NA(),AI7)</f>
        <v>8.74</v>
      </c>
      <c r="AJ6" s="33">
        <f t="shared" si="5"/>
        <v>24.52</v>
      </c>
      <c r="AK6" s="33">
        <f t="shared" si="5"/>
        <v>35.4</v>
      </c>
      <c r="AL6" s="33">
        <f t="shared" si="5"/>
        <v>24.95</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1419.02</v>
      </c>
      <c r="AT6" s="33">
        <f t="shared" ref="AT6:BB6" si="6">IF(AT7="",NA(),AT7)</f>
        <v>996.71</v>
      </c>
      <c r="AU6" s="33">
        <f t="shared" si="6"/>
        <v>1094.3</v>
      </c>
      <c r="AV6" s="33">
        <f t="shared" si="6"/>
        <v>811.28</v>
      </c>
      <c r="AW6" s="33">
        <f t="shared" si="6"/>
        <v>209.01</v>
      </c>
      <c r="AX6" s="33">
        <f t="shared" si="6"/>
        <v>699.11</v>
      </c>
      <c r="AY6" s="33">
        <f t="shared" si="6"/>
        <v>695.41</v>
      </c>
      <c r="AZ6" s="33">
        <f t="shared" si="6"/>
        <v>701</v>
      </c>
      <c r="BA6" s="33">
        <f t="shared" si="6"/>
        <v>739.59</v>
      </c>
      <c r="BB6" s="33">
        <f t="shared" si="6"/>
        <v>335.95</v>
      </c>
      <c r="BC6" s="32" t="str">
        <f>IF(BC7="","",IF(BC7="-","【-】","【"&amp;SUBSTITUTE(TEXT(BC7,"#,##0.00"),"-","△")&amp;"】"))</f>
        <v>【264.16】</v>
      </c>
      <c r="BD6" s="33">
        <f>IF(BD7="",NA(),BD7)</f>
        <v>372.76</v>
      </c>
      <c r="BE6" s="33">
        <f t="shared" ref="BE6:BM6" si="7">IF(BE7="",NA(),BE7)</f>
        <v>665.3</v>
      </c>
      <c r="BF6" s="33">
        <f t="shared" si="7"/>
        <v>492.55</v>
      </c>
      <c r="BG6" s="33">
        <f t="shared" si="7"/>
        <v>476.48</v>
      </c>
      <c r="BH6" s="33">
        <f t="shared" si="7"/>
        <v>508.76</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123.04</v>
      </c>
      <c r="BP6" s="33">
        <f t="shared" ref="BP6:BX6" si="8">IF(BP7="",NA(),BP7)</f>
        <v>70.13</v>
      </c>
      <c r="BQ6" s="33">
        <f t="shared" si="8"/>
        <v>79.22</v>
      </c>
      <c r="BR6" s="33">
        <f t="shared" si="8"/>
        <v>84.75</v>
      </c>
      <c r="BS6" s="33">
        <f t="shared" si="8"/>
        <v>88.54</v>
      </c>
      <c r="BT6" s="33">
        <f t="shared" si="8"/>
        <v>101.27</v>
      </c>
      <c r="BU6" s="33">
        <f t="shared" si="8"/>
        <v>99.61</v>
      </c>
      <c r="BV6" s="33">
        <f t="shared" si="8"/>
        <v>100.27</v>
      </c>
      <c r="BW6" s="33">
        <f t="shared" si="8"/>
        <v>99.46</v>
      </c>
      <c r="BX6" s="33">
        <f t="shared" si="8"/>
        <v>105.21</v>
      </c>
      <c r="BY6" s="32" t="str">
        <f>IF(BY7="","",IF(BY7="-","【-】","【"&amp;SUBSTITUTE(TEXT(BY7,"#,##0.00"),"-","△")&amp;"】"))</f>
        <v>【104.60】</v>
      </c>
      <c r="BZ6" s="33">
        <f>IF(BZ7="",NA(),BZ7)</f>
        <v>176.95</v>
      </c>
      <c r="CA6" s="33">
        <f t="shared" ref="CA6:CI6" si="9">IF(CA7="",NA(),CA7)</f>
        <v>313.99</v>
      </c>
      <c r="CB6" s="33">
        <f t="shared" si="9"/>
        <v>262.31</v>
      </c>
      <c r="CC6" s="33">
        <f t="shared" si="9"/>
        <v>245.46</v>
      </c>
      <c r="CD6" s="33">
        <f t="shared" si="9"/>
        <v>235.86</v>
      </c>
      <c r="CE6" s="33">
        <f t="shared" si="9"/>
        <v>167.74</v>
      </c>
      <c r="CF6" s="33">
        <f t="shared" si="9"/>
        <v>169.59</v>
      </c>
      <c r="CG6" s="33">
        <f t="shared" si="9"/>
        <v>169.62</v>
      </c>
      <c r="CH6" s="33">
        <f t="shared" si="9"/>
        <v>171.78</v>
      </c>
      <c r="CI6" s="33">
        <f t="shared" si="9"/>
        <v>162.59</v>
      </c>
      <c r="CJ6" s="32" t="str">
        <f>IF(CJ7="","",IF(CJ7="-","【-】","【"&amp;SUBSTITUTE(TEXT(CJ7,"#,##0.00"),"-","△")&amp;"】"))</f>
        <v>【164.21】</v>
      </c>
      <c r="CK6" s="33">
        <f>IF(CK7="",NA(),CK7)</f>
        <v>54.4</v>
      </c>
      <c r="CL6" s="33">
        <f t="shared" ref="CL6:CT6" si="10">IF(CL7="",NA(),CL7)</f>
        <v>48.14</v>
      </c>
      <c r="CM6" s="33">
        <f t="shared" si="10"/>
        <v>50.57</v>
      </c>
      <c r="CN6" s="33">
        <f t="shared" si="10"/>
        <v>51.97</v>
      </c>
      <c r="CO6" s="33">
        <f t="shared" si="10"/>
        <v>51.93</v>
      </c>
      <c r="CP6" s="33">
        <f t="shared" si="10"/>
        <v>60.83</v>
      </c>
      <c r="CQ6" s="33">
        <f t="shared" si="10"/>
        <v>60.04</v>
      </c>
      <c r="CR6" s="33">
        <f t="shared" si="10"/>
        <v>59.88</v>
      </c>
      <c r="CS6" s="33">
        <f t="shared" si="10"/>
        <v>59.68</v>
      </c>
      <c r="CT6" s="33">
        <f t="shared" si="10"/>
        <v>59.17</v>
      </c>
      <c r="CU6" s="32" t="str">
        <f>IF(CU7="","",IF(CU7="-","【-】","【"&amp;SUBSTITUTE(TEXT(CU7,"#,##0.00"),"-","△")&amp;"】"))</f>
        <v>【59.80】</v>
      </c>
      <c r="CV6" s="33">
        <f>IF(CV7="",NA(),CV7)</f>
        <v>80.73</v>
      </c>
      <c r="CW6" s="33">
        <f t="shared" ref="CW6:DE6" si="11">IF(CW7="",NA(),CW7)</f>
        <v>49.14</v>
      </c>
      <c r="CX6" s="33">
        <f t="shared" si="11"/>
        <v>67.91</v>
      </c>
      <c r="CY6" s="33">
        <f t="shared" si="11"/>
        <v>71.17</v>
      </c>
      <c r="CZ6" s="33">
        <f t="shared" si="11"/>
        <v>71.34</v>
      </c>
      <c r="DA6" s="33">
        <f t="shared" si="11"/>
        <v>87.92</v>
      </c>
      <c r="DB6" s="33">
        <f t="shared" si="11"/>
        <v>87.33</v>
      </c>
      <c r="DC6" s="33">
        <f t="shared" si="11"/>
        <v>87.65</v>
      </c>
      <c r="DD6" s="33">
        <f t="shared" si="11"/>
        <v>87.63</v>
      </c>
      <c r="DE6" s="33">
        <f t="shared" si="11"/>
        <v>87.6</v>
      </c>
      <c r="DF6" s="32" t="str">
        <f>IF(DF7="","",IF(DF7="-","【-】","【"&amp;SUBSTITUTE(TEXT(DF7,"#,##0.00"),"-","△")&amp;"】"))</f>
        <v>【89.78】</v>
      </c>
      <c r="DG6" s="33">
        <f>IF(DG7="",NA(),DG7)</f>
        <v>50.15</v>
      </c>
      <c r="DH6" s="33">
        <f t="shared" ref="DH6:DP6" si="12">IF(DH7="",NA(),DH7)</f>
        <v>51.79</v>
      </c>
      <c r="DI6" s="33">
        <f t="shared" si="12"/>
        <v>52.92</v>
      </c>
      <c r="DJ6" s="33">
        <f t="shared" si="12"/>
        <v>53.98</v>
      </c>
      <c r="DK6" s="33">
        <f t="shared" si="12"/>
        <v>56.93</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12.04</v>
      </c>
      <c r="DS6" s="33">
        <f t="shared" ref="DS6:EA6" si="13">IF(DS7="",NA(),DS7)</f>
        <v>14.77</v>
      </c>
      <c r="DT6" s="33">
        <f t="shared" si="13"/>
        <v>22.8</v>
      </c>
      <c r="DU6" s="33">
        <f t="shared" si="13"/>
        <v>23.56</v>
      </c>
      <c r="DV6" s="33">
        <f t="shared" si="13"/>
        <v>25.64</v>
      </c>
      <c r="DW6" s="33">
        <f t="shared" si="13"/>
        <v>6.92</v>
      </c>
      <c r="DX6" s="33">
        <f t="shared" si="13"/>
        <v>7.67</v>
      </c>
      <c r="DY6" s="33">
        <f t="shared" si="13"/>
        <v>8.4</v>
      </c>
      <c r="DZ6" s="33">
        <f t="shared" si="13"/>
        <v>9.7100000000000009</v>
      </c>
      <c r="EA6" s="33">
        <f t="shared" si="13"/>
        <v>10.71</v>
      </c>
      <c r="EB6" s="32" t="str">
        <f>IF(EB7="","",IF(EB7="-","【-】","【"&amp;SUBSTITUTE(TEXT(EB7,"#,##0.00"),"-","△")&amp;"】"))</f>
        <v>【12.42】</v>
      </c>
      <c r="EC6" s="33">
        <f>IF(EC7="",NA(),EC7)</f>
        <v>0.4</v>
      </c>
      <c r="ED6" s="33">
        <f t="shared" ref="ED6:EL6" si="14">IF(ED7="",NA(),ED7)</f>
        <v>0.3</v>
      </c>
      <c r="EE6" s="33">
        <f t="shared" si="14"/>
        <v>0.46</v>
      </c>
      <c r="EF6" s="33">
        <f t="shared" si="14"/>
        <v>1.24</v>
      </c>
      <c r="EG6" s="33">
        <f t="shared" si="14"/>
        <v>1.18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42056</v>
      </c>
      <c r="D7" s="35">
        <v>46</v>
      </c>
      <c r="E7" s="35">
        <v>1</v>
      </c>
      <c r="F7" s="35">
        <v>0</v>
      </c>
      <c r="G7" s="35">
        <v>1</v>
      </c>
      <c r="H7" s="35" t="s">
        <v>93</v>
      </c>
      <c r="I7" s="35" t="s">
        <v>94</v>
      </c>
      <c r="J7" s="35" t="s">
        <v>95</v>
      </c>
      <c r="K7" s="35" t="s">
        <v>96</v>
      </c>
      <c r="L7" s="35" t="s">
        <v>97</v>
      </c>
      <c r="M7" s="36" t="s">
        <v>98</v>
      </c>
      <c r="N7" s="36">
        <v>48.41</v>
      </c>
      <c r="O7" s="36">
        <v>96.95</v>
      </c>
      <c r="P7" s="36">
        <v>3218</v>
      </c>
      <c r="Q7" s="36">
        <v>67657</v>
      </c>
      <c r="R7" s="36">
        <v>332.44</v>
      </c>
      <c r="S7" s="36">
        <v>203.52</v>
      </c>
      <c r="T7" s="36">
        <v>65219</v>
      </c>
      <c r="U7" s="36">
        <v>135.84</v>
      </c>
      <c r="V7" s="36">
        <v>480.12</v>
      </c>
      <c r="W7" s="36">
        <v>126.86</v>
      </c>
      <c r="X7" s="36">
        <v>74.25</v>
      </c>
      <c r="Y7" s="36">
        <v>83.91</v>
      </c>
      <c r="Z7" s="36">
        <v>88.56</v>
      </c>
      <c r="AA7" s="36">
        <v>93.95</v>
      </c>
      <c r="AB7" s="36">
        <v>108.89</v>
      </c>
      <c r="AC7" s="36">
        <v>107.68</v>
      </c>
      <c r="AD7" s="36">
        <v>108.24</v>
      </c>
      <c r="AE7" s="36">
        <v>107.8</v>
      </c>
      <c r="AF7" s="36">
        <v>111.96</v>
      </c>
      <c r="AG7" s="36">
        <v>113.03</v>
      </c>
      <c r="AH7" s="36">
        <v>0</v>
      </c>
      <c r="AI7" s="36">
        <v>8.74</v>
      </c>
      <c r="AJ7" s="36">
        <v>24.52</v>
      </c>
      <c r="AK7" s="36">
        <v>35.4</v>
      </c>
      <c r="AL7" s="36">
        <v>24.95</v>
      </c>
      <c r="AM7" s="36">
        <v>4.4400000000000004</v>
      </c>
      <c r="AN7" s="36">
        <v>4.67</v>
      </c>
      <c r="AO7" s="36">
        <v>4.46</v>
      </c>
      <c r="AP7" s="36">
        <v>4.3899999999999997</v>
      </c>
      <c r="AQ7" s="36">
        <v>0.41</v>
      </c>
      <c r="AR7" s="36">
        <v>0.81</v>
      </c>
      <c r="AS7" s="36">
        <v>1419.02</v>
      </c>
      <c r="AT7" s="36">
        <v>996.71</v>
      </c>
      <c r="AU7" s="36">
        <v>1094.3</v>
      </c>
      <c r="AV7" s="36">
        <v>811.28</v>
      </c>
      <c r="AW7" s="36">
        <v>209.01</v>
      </c>
      <c r="AX7" s="36">
        <v>699.11</v>
      </c>
      <c r="AY7" s="36">
        <v>695.41</v>
      </c>
      <c r="AZ7" s="36">
        <v>701</v>
      </c>
      <c r="BA7" s="36">
        <v>739.59</v>
      </c>
      <c r="BB7" s="36">
        <v>335.95</v>
      </c>
      <c r="BC7" s="36">
        <v>264.16000000000003</v>
      </c>
      <c r="BD7" s="36">
        <v>372.76</v>
      </c>
      <c r="BE7" s="36">
        <v>665.3</v>
      </c>
      <c r="BF7" s="36">
        <v>492.55</v>
      </c>
      <c r="BG7" s="36">
        <v>476.48</v>
      </c>
      <c r="BH7" s="36">
        <v>508.76</v>
      </c>
      <c r="BI7" s="36">
        <v>339.69</v>
      </c>
      <c r="BJ7" s="36">
        <v>343.45</v>
      </c>
      <c r="BK7" s="36">
        <v>330.99</v>
      </c>
      <c r="BL7" s="36">
        <v>324.08999999999997</v>
      </c>
      <c r="BM7" s="36">
        <v>319.82</v>
      </c>
      <c r="BN7" s="36">
        <v>283.72000000000003</v>
      </c>
      <c r="BO7" s="36">
        <v>123.04</v>
      </c>
      <c r="BP7" s="36">
        <v>70.13</v>
      </c>
      <c r="BQ7" s="36">
        <v>79.22</v>
      </c>
      <c r="BR7" s="36">
        <v>84.75</v>
      </c>
      <c r="BS7" s="36">
        <v>88.54</v>
      </c>
      <c r="BT7" s="36">
        <v>101.27</v>
      </c>
      <c r="BU7" s="36">
        <v>99.61</v>
      </c>
      <c r="BV7" s="36">
        <v>100.27</v>
      </c>
      <c r="BW7" s="36">
        <v>99.46</v>
      </c>
      <c r="BX7" s="36">
        <v>105.21</v>
      </c>
      <c r="BY7" s="36">
        <v>104.6</v>
      </c>
      <c r="BZ7" s="36">
        <v>176.95</v>
      </c>
      <c r="CA7" s="36">
        <v>313.99</v>
      </c>
      <c r="CB7" s="36">
        <v>262.31</v>
      </c>
      <c r="CC7" s="36">
        <v>245.46</v>
      </c>
      <c r="CD7" s="36">
        <v>235.86</v>
      </c>
      <c r="CE7" s="36">
        <v>167.74</v>
      </c>
      <c r="CF7" s="36">
        <v>169.59</v>
      </c>
      <c r="CG7" s="36">
        <v>169.62</v>
      </c>
      <c r="CH7" s="36">
        <v>171.78</v>
      </c>
      <c r="CI7" s="36">
        <v>162.59</v>
      </c>
      <c r="CJ7" s="36">
        <v>164.21</v>
      </c>
      <c r="CK7" s="36">
        <v>54.4</v>
      </c>
      <c r="CL7" s="36">
        <v>48.14</v>
      </c>
      <c r="CM7" s="36">
        <v>50.57</v>
      </c>
      <c r="CN7" s="36">
        <v>51.97</v>
      </c>
      <c r="CO7" s="36">
        <v>51.93</v>
      </c>
      <c r="CP7" s="36">
        <v>60.83</v>
      </c>
      <c r="CQ7" s="36">
        <v>60.04</v>
      </c>
      <c r="CR7" s="36">
        <v>59.88</v>
      </c>
      <c r="CS7" s="36">
        <v>59.68</v>
      </c>
      <c r="CT7" s="36">
        <v>59.17</v>
      </c>
      <c r="CU7" s="36">
        <v>59.8</v>
      </c>
      <c r="CV7" s="36">
        <v>80.73</v>
      </c>
      <c r="CW7" s="36">
        <v>49.14</v>
      </c>
      <c r="CX7" s="36">
        <v>67.91</v>
      </c>
      <c r="CY7" s="36">
        <v>71.17</v>
      </c>
      <c r="CZ7" s="36">
        <v>71.34</v>
      </c>
      <c r="DA7" s="36">
        <v>87.92</v>
      </c>
      <c r="DB7" s="36">
        <v>87.33</v>
      </c>
      <c r="DC7" s="36">
        <v>87.65</v>
      </c>
      <c r="DD7" s="36">
        <v>87.63</v>
      </c>
      <c r="DE7" s="36">
        <v>87.6</v>
      </c>
      <c r="DF7" s="36">
        <v>89.78</v>
      </c>
      <c r="DG7" s="36">
        <v>50.15</v>
      </c>
      <c r="DH7" s="36">
        <v>51.79</v>
      </c>
      <c r="DI7" s="36">
        <v>52.92</v>
      </c>
      <c r="DJ7" s="36">
        <v>53.98</v>
      </c>
      <c r="DK7" s="36">
        <v>56.93</v>
      </c>
      <c r="DL7" s="36">
        <v>36.700000000000003</v>
      </c>
      <c r="DM7" s="36">
        <v>37.71</v>
      </c>
      <c r="DN7" s="36">
        <v>38.69</v>
      </c>
      <c r="DO7" s="36">
        <v>39.65</v>
      </c>
      <c r="DP7" s="36">
        <v>45.25</v>
      </c>
      <c r="DQ7" s="36">
        <v>46.31</v>
      </c>
      <c r="DR7" s="36">
        <v>12.04</v>
      </c>
      <c r="DS7" s="36">
        <v>14.77</v>
      </c>
      <c r="DT7" s="36">
        <v>22.8</v>
      </c>
      <c r="DU7" s="36">
        <v>23.56</v>
      </c>
      <c r="DV7" s="36">
        <v>25.64</v>
      </c>
      <c r="DW7" s="36">
        <v>6.92</v>
      </c>
      <c r="DX7" s="36">
        <v>7.67</v>
      </c>
      <c r="DY7" s="36">
        <v>8.4</v>
      </c>
      <c r="DZ7" s="36">
        <v>9.7100000000000009</v>
      </c>
      <c r="EA7" s="36">
        <v>10.71</v>
      </c>
      <c r="EB7" s="36">
        <v>12.42</v>
      </c>
      <c r="EC7" s="36">
        <v>0.4</v>
      </c>
      <c r="ED7" s="36">
        <v>0.3</v>
      </c>
      <c r="EE7" s="36">
        <v>0.46</v>
      </c>
      <c r="EF7" s="36">
        <v>1.24</v>
      </c>
      <c r="EG7" s="36">
        <v>1.18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2016-02-03T07:13:41Z</dcterms:created>
  <dcterms:modified xsi:type="dcterms:W3CDTF">2016-02-24T08:24:08Z</dcterms:modified>
  <cp:category/>
</cp:coreProperties>
</file>