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490" windowHeight="750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<sst xmlns="http://schemas.openxmlformats.org/spreadsheetml/2006/main" count="221" uniqueCount="111">
  <si>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</si>
  <si>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</si>
  <si>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</si>
  <si>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</si>
  <si>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</si>
  <si>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</si>
  <si>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</si>
  <si>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</si>
  <si>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</si>
  <si>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</si>
  <si>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</si>
  <si>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</si>
  <si>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</si>
  <si>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</si>
  <si>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</si>
  <si>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</si>
  <si>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</si>
  <si>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</si>
  <si>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</si>
  <si>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</si>
  <si>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</si>
  <si>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</si>
  <si>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</si>
  <si>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</si>
  <si>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</si>
  <si>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</si>
  <si>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</si>
  <si>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</si>
  <si>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</si>
  <si>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</si>
  <si>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</si>
  <si>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</si>
  <si>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</si>
  <si>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</si>
  <si>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</si>
  <si>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</si>
  <si>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</si>
  <si>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</si>
  <si>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</si>
  <si>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</si>
  <si>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</si>
  <si>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</si>
  <si>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</si>
  <si>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</si>
  <si>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</si>
  <si>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</si>
  <si>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</si>
  <si>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</si>
  <si>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</si>
  <si>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</si>
  <si>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</si>
  <si>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</si>
  <si>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</si>
  <si>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</si>
  <si>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</si>
  <si>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</si>
  <si>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</si>
  <si>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</si>
  <si>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</si>
  <si>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</si>
  <si>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</si>
  <si>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</si>
  <si>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</si>
  <si>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</si>
  <si>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</si>
  <si>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</si>
  <si>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</si>
  <si>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</si>
  <si>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</si>
  <si>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</si>
  <si>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</si>
  <si>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</si>
  <si>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</si>
  <si>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</si>
  <si>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</si>
  <si>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</si>
  <si>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</si>
  <si>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</si>
  <si>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</si>
  <si>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</si>
  <si>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</si>
  <si>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</si>
  <si>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</si>
  <si>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</si>
  <si>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</si>
  <si>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</si>
  <si>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</si>
  <si>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</si>
  <si>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</si>
  <si>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</si>
  <si>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</si>
  <si>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</si>
  <si>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</si>
  <si>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</si>
  <si>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</si>
  <si>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</si>
  <si>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塩竈市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</si>
  <si>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</si>
  <si>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</si>
  <si>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</si>
  <si>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</si>
  <si>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</si>
  <si>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</si>
  <si>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</si>
  <si>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</si>
  <si>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</si>
  <si>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</si>
  <si>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</si>
  <si>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漁業集落排水事業は、その立地が過疎化の進む離島という特殊条件から、新規の利用者の増加を見込むことが困難であるうえ、現状の処理区域内人口では経営自体が非常に困難であるといわざるを得ません。
　今後は長期的な視点に立つ財政計画のもと、現状の施設の効率化と老朽化対策に取り組みながら、一層の事業運営の効率化に努めてまいります。</t>
    <rPh sb="1" eb="2">
      <t>ホン</t>
    </rPh>
    <rPh sb="2" eb="3">
      <t>シ</t>
    </rPh>
    <rPh sb="3" eb="5">
      <t>ギョギョウ</t>
    </rPh>
    <rPh sb="5" eb="7">
      <t>シュウラク</t>
    </rPh>
    <rPh sb="7" eb="9">
      <t>ハイスイ</t>
    </rPh>
    <rPh sb="9" eb="11">
      <t>ジギョウ</t>
    </rPh>
    <rPh sb="15" eb="17">
      <t>リッチ</t>
    </rPh>
    <rPh sb="18" eb="21">
      <t>カソカ</t>
    </rPh>
    <rPh sb="22" eb="23">
      <t>スス</t>
    </rPh>
    <rPh sb="24" eb="26">
      <t>リトウ</t>
    </rPh>
    <rPh sb="29" eb="31">
      <t>トクシュ</t>
    </rPh>
    <rPh sb="31" eb="33">
      <t>ジョウケン</t>
    </rPh>
    <rPh sb="36" eb="38">
      <t>シンキ</t>
    </rPh>
    <rPh sb="39" eb="42">
      <t>リヨウシャ</t>
    </rPh>
    <rPh sb="43" eb="45">
      <t>ゾウカ</t>
    </rPh>
    <rPh sb="46" eb="48">
      <t>ミコ</t>
    </rPh>
    <rPh sb="52" eb="54">
      <t>コンナン</t>
    </rPh>
    <rPh sb="60" eb="62">
      <t>ゲンジョウ</t>
    </rPh>
    <rPh sb="63" eb="65">
      <t>ショリ</t>
    </rPh>
    <rPh sb="65" eb="67">
      <t>クイキ</t>
    </rPh>
    <rPh sb="67" eb="68">
      <t>ナイ</t>
    </rPh>
    <rPh sb="68" eb="70">
      <t>ジンコウ</t>
    </rPh>
    <rPh sb="72" eb="74">
      <t>ケイエイ</t>
    </rPh>
    <rPh sb="74" eb="76">
      <t>ジタイ</t>
    </rPh>
    <rPh sb="77" eb="79">
      <t>ヒジョウ</t>
    </rPh>
    <rPh sb="80" eb="82">
      <t>コンナン</t>
    </rPh>
    <rPh sb="91" eb="92">
      <t>エ</t>
    </rPh>
    <rPh sb="98" eb="100">
      <t>コンゴ</t>
    </rPh>
    <rPh sb="101" eb="104">
      <t>チョウキテキ</t>
    </rPh>
    <rPh sb="105" eb="107">
      <t>シテン</t>
    </rPh>
    <rPh sb="108" eb="109">
      <t>タ</t>
    </rPh>
    <rPh sb="110" eb="112">
      <t>ザイセイ</t>
    </rPh>
    <rPh sb="112" eb="114">
      <t>ケイカク</t>
    </rPh>
    <rPh sb="118" eb="120">
      <t>ゲンジョウ</t>
    </rPh>
    <rPh sb="121" eb="123">
      <t>シセツ</t>
    </rPh>
    <rPh sb="124" eb="127">
      <t>コウリツカ</t>
    </rPh>
    <rPh sb="128" eb="131">
      <t>ロウキュウカ</t>
    </rPh>
    <rPh sb="131" eb="133">
      <t>タイサク</t>
    </rPh>
    <rPh sb="134" eb="135">
      <t>ト</t>
    </rPh>
    <rPh sb="136" eb="137">
      <t>ク</t>
    </rPh>
    <rPh sb="142" eb="144">
      <t>イッソウ</t>
    </rPh>
    <rPh sb="145" eb="147">
      <t>ジギョウ</t>
    </rPh>
    <rPh sb="147" eb="149">
      <t>ウンエイ</t>
    </rPh>
    <rPh sb="150" eb="153">
      <t>コウリツカ</t>
    </rPh>
    <rPh sb="154" eb="155">
      <t>ツト</t>
    </rPh>
    <phoneticPr fontId="4"/>
  </si>
  <si>
    <t>③管渠改善率については、平均値を下回っており、管渠の更新投資の必要性がうかがえる状況です。
　</t>
    <rPh sb="1" eb="3">
      <t>カンキョ</t>
    </rPh>
    <rPh sb="3" eb="5">
      <t>カイゼン</t>
    </rPh>
    <rPh sb="5" eb="6">
      <t>リツ</t>
    </rPh>
    <rPh sb="12" eb="15">
      <t>ヘイキンチ</t>
    </rPh>
    <rPh sb="16" eb="18">
      <t>シタマワ</t>
    </rPh>
    <rPh sb="23" eb="25">
      <t>カンキョ</t>
    </rPh>
    <rPh sb="26" eb="28">
      <t>コウシン</t>
    </rPh>
    <rPh sb="28" eb="30">
      <t>トウシ</t>
    </rPh>
    <rPh sb="31" eb="34">
      <t>ヒツヨウセイ</t>
    </rPh>
    <rPh sb="40" eb="42">
      <t>ジョウキョウ</t>
    </rPh>
    <phoneticPr fontId="4"/>
  </si>
  <si>
    <t>①収益的収支比率については、100％未満で推移しており、単年度収支で慢性的な赤字状態にあるといえます。この状況は当該施設が過疎化の進む離島に存していることから、利用者の増加が見込めないことに起因しています。
④企業債残高対事業規模比率については、平均値を大きく上回っているものの、減少傾向にあるので、今後は起債については慎重に検証することとします。
⑤経費回収率については、平均値を下回っており使用料収入についての検証が必要と考えます。
⑥汚水処理原価については、平均値を上回っており、類似団体と比較して割高な経費となっています。
⑦施設利用率については平均値を下回っており、施設の効率性が損なわれているといえます。今後は施設規模の縮小も視野に入れた検証が必要と考えます。
⑧水洗化率については概ね平均値を上回っており、震災被害により一時的に利用者が減っている状況ですが、施設の復旧に伴い回復傾向にあります。</t>
    <rPh sb="1" eb="4">
      <t>シュウエキテキ</t>
    </rPh>
    <rPh sb="4" eb="6">
      <t>シュウシ</t>
    </rPh>
    <rPh sb="6" eb="8">
      <t>ヒリツ</t>
    </rPh>
    <rPh sb="18" eb="20">
      <t>ミマン</t>
    </rPh>
    <rPh sb="21" eb="23">
      <t>スイイ</t>
    </rPh>
    <rPh sb="28" eb="31">
      <t>タンネンド</t>
    </rPh>
    <rPh sb="31" eb="33">
      <t>シュウシ</t>
    </rPh>
    <rPh sb="34" eb="37">
      <t>マンセイテキ</t>
    </rPh>
    <rPh sb="38" eb="40">
      <t>アカジ</t>
    </rPh>
    <rPh sb="40" eb="42">
      <t>ジョウタイ</t>
    </rPh>
    <rPh sb="53" eb="55">
      <t>ジョウキョウ</t>
    </rPh>
    <rPh sb="56" eb="58">
      <t>トウガイ</t>
    </rPh>
    <rPh sb="58" eb="60">
      <t>シセツ</t>
    </rPh>
    <rPh sb="61" eb="64">
      <t>カソカ</t>
    </rPh>
    <rPh sb="65" eb="66">
      <t>スス</t>
    </rPh>
    <rPh sb="67" eb="69">
      <t>リトウ</t>
    </rPh>
    <rPh sb="70" eb="71">
      <t>ゾン</t>
    </rPh>
    <rPh sb="80" eb="83">
      <t>リヨウシャ</t>
    </rPh>
    <rPh sb="84" eb="86">
      <t>ゾウカ</t>
    </rPh>
    <rPh sb="87" eb="89">
      <t>ミコ</t>
    </rPh>
    <rPh sb="95" eb="97">
      <t>キイン</t>
    </rPh>
    <rPh sb="105" eb="107">
      <t>キギョウ</t>
    </rPh>
    <rPh sb="107" eb="108">
      <t>サイ</t>
    </rPh>
    <rPh sb="108" eb="110">
      <t>ザンダカ</t>
    </rPh>
    <rPh sb="110" eb="111">
      <t>タイ</t>
    </rPh>
    <rPh sb="111" eb="113">
      <t>ジギョウ</t>
    </rPh>
    <rPh sb="113" eb="115">
      <t>キボ</t>
    </rPh>
    <rPh sb="115" eb="117">
      <t>ヒリツ</t>
    </rPh>
    <rPh sb="123" eb="126">
      <t>ヘイキンチ</t>
    </rPh>
    <rPh sb="127" eb="128">
      <t>オオ</t>
    </rPh>
    <rPh sb="130" eb="132">
      <t>ウワマワ</t>
    </rPh>
    <rPh sb="140" eb="142">
      <t>ゲンショウ</t>
    </rPh>
    <rPh sb="142" eb="144">
      <t>ケイコウ</t>
    </rPh>
    <rPh sb="150" eb="152">
      <t>コンゴ</t>
    </rPh>
    <rPh sb="153" eb="155">
      <t>キサイ</t>
    </rPh>
    <rPh sb="160" eb="162">
      <t>シンチョウ</t>
    </rPh>
    <rPh sb="163" eb="165">
      <t>ケンショウ</t>
    </rPh>
    <rPh sb="176" eb="178">
      <t>ケイヒ</t>
    </rPh>
    <rPh sb="178" eb="180">
      <t>カイシュウ</t>
    </rPh>
    <rPh sb="180" eb="181">
      <t>リツ</t>
    </rPh>
    <rPh sb="187" eb="190">
      <t>ヘイキンチ</t>
    </rPh>
    <rPh sb="191" eb="193">
      <t>シタマワ</t>
    </rPh>
    <rPh sb="197" eb="200">
      <t>シヨウリョウ</t>
    </rPh>
    <rPh sb="200" eb="202">
      <t>シュウニュウ</t>
    </rPh>
    <rPh sb="207" eb="209">
      <t>ケンショウ</t>
    </rPh>
    <rPh sb="210" eb="212">
      <t>ヒツヨウ</t>
    </rPh>
    <rPh sb="213" eb="214">
      <t>カンガ</t>
    </rPh>
    <rPh sb="220" eb="222">
      <t>オスイ</t>
    </rPh>
    <rPh sb="222" eb="224">
      <t>ショリ</t>
    </rPh>
    <rPh sb="224" eb="226">
      <t>ゲンカ</t>
    </rPh>
    <rPh sb="232" eb="235">
      <t>ヘイキンチ</t>
    </rPh>
    <rPh sb="236" eb="238">
      <t>ウワマワ</t>
    </rPh>
    <rPh sb="243" eb="245">
      <t>ルイジ</t>
    </rPh>
    <rPh sb="245" eb="247">
      <t>ダンタイ</t>
    </rPh>
    <rPh sb="248" eb="250">
      <t>ヒカク</t>
    </rPh>
    <rPh sb="252" eb="254">
      <t>ワリダカ</t>
    </rPh>
    <rPh sb="255" eb="257">
      <t>ケイヒ</t>
    </rPh>
    <rPh sb="267" eb="269">
      <t>シセツ</t>
    </rPh>
    <rPh sb="269" eb="272">
      <t>リヨウリツ</t>
    </rPh>
    <rPh sb="277" eb="280">
      <t>ヘイキンチ</t>
    </rPh>
    <rPh sb="281" eb="283">
      <t>シタマワ</t>
    </rPh>
    <rPh sb="288" eb="290">
      <t>シセツ</t>
    </rPh>
    <rPh sb="291" eb="294">
      <t>コウリツセイ</t>
    </rPh>
    <rPh sb="295" eb="296">
      <t>ソコ</t>
    </rPh>
    <rPh sb="308" eb="310">
      <t>コンゴ</t>
    </rPh>
    <rPh sb="311" eb="313">
      <t>シセツ</t>
    </rPh>
    <rPh sb="313" eb="315">
      <t>キボ</t>
    </rPh>
    <rPh sb="316" eb="318">
      <t>シュクショウ</t>
    </rPh>
    <rPh sb="319" eb="321">
      <t>シヤ</t>
    </rPh>
    <rPh sb="322" eb="323">
      <t>イ</t>
    </rPh>
    <rPh sb="325" eb="327">
      <t>ケンショウ</t>
    </rPh>
    <rPh sb="328" eb="330">
      <t>ヒツヨウ</t>
    </rPh>
    <rPh sb="331" eb="332">
      <t>カンガ</t>
    </rPh>
    <rPh sb="338" eb="341">
      <t>スイセンカ</t>
    </rPh>
    <rPh sb="341" eb="342">
      <t>リツ</t>
    </rPh>
    <rPh sb="347" eb="348">
      <t>オオム</t>
    </rPh>
    <rPh sb="349" eb="352">
      <t>ヘイキンチ</t>
    </rPh>
    <rPh sb="353" eb="355">
      <t>ウワマワ</t>
    </rPh>
    <rPh sb="360" eb="362">
      <t>シンサイ</t>
    </rPh>
    <rPh sb="362" eb="364">
      <t>ヒガイ</t>
    </rPh>
    <rPh sb="367" eb="370">
      <t>イチジテキ</t>
    </rPh>
    <rPh sb="371" eb="374">
      <t>リヨウシャ</t>
    </rPh>
    <rPh sb="375" eb="376">
      <t>ヘ</t>
    </rPh>
    <rPh sb="380" eb="382">
      <t>ジョウキョウ</t>
    </rPh>
    <rPh sb="386" eb="388">
      <t>シセツ</t>
    </rPh>
    <rPh sb="389" eb="391">
      <t>フッキュウ</t>
    </rPh>
    <rPh sb="392" eb="393">
      <t>トモナ</t>
    </rPh>
    <rPh sb="394" eb="396">
      <t>カイフク</t>
    </rPh>
    <rPh sb="396" eb="398">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</si>
</sst>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167488"/>
        <c:axId val="791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0.14000000000000001</c:v>
                </c:pt>
                <c:pt idx="4">
                  <c:v>0.05</c:v>
                </c:pt>
              </c:numCache>
            </c:numRef>
          </c:val>
          <c:smooth val="0"/>
        </c:ser>
        <c:dLbls>
          <c:showLegendKey val="0"/>
          <c:showVal val="0"/>
          <c:showCatName val="0"/>
          <c:showSerName val="0"/>
          <c:showPercent val="0"/>
          <c:showBubbleSize val="0"/>
        </c:dLbls>
        <c:marker val="1"/>
        <c:smooth val="0"/>
        <c:axId val="79167488"/>
        <c:axId val="79169408"/>
      </c:lineChart>
      <c:dateAx>
        <c:axId val="79167488"/>
        <c:scaling>
          <c:orientation val="minMax"/>
        </c:scaling>
        <c:delete val="1"/>
        <c:axPos val="b"/>
        <c:numFmt formatCode="ge" sourceLinked="1"/>
        <c:majorTickMark val="none"/>
        <c:minorTickMark val="none"/>
        <c:tickLblPos val="none"/>
        <c:crossAx val="79169408"/>
        <c:crosses val="autoZero"/>
        <c:auto val="1"/>
        <c:lblOffset val="100"/>
        <c:baseTimeUnit val="years"/>
      </c:dateAx>
      <c:valAx>
        <c:axId val="791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17.739999999999998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14360704"/>
        <c:axId val="1143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39.42</c:v>
                </c:pt>
                <c:pt idx="4">
                  <c:v>39.68</c:v>
                </c:pt>
              </c:numCache>
            </c:numRef>
          </c:val>
          <c:smooth val="0"/>
        </c:ser>
        <c:dLbls>
          <c:showLegendKey val="0"/>
          <c:showVal val="0"/>
          <c:showCatName val="0"/>
          <c:showSerName val="0"/>
          <c:showPercent val="0"/>
          <c:showBubbleSize val="0"/>
        </c:dLbls>
        <c:marker val="1"/>
        <c:smooth val="0"/>
        <c:axId val="114360704"/>
        <c:axId val="114362624"/>
      </c:lineChart>
      <c:dateAx>
        <c:axId val="114360704"/>
        <c:scaling>
          <c:orientation val="minMax"/>
        </c:scaling>
        <c:delete val="1"/>
        <c:axPos val="b"/>
        <c:numFmt formatCode="ge" sourceLinked="1"/>
        <c:majorTickMark val="none"/>
        <c:minorTickMark val="none"/>
        <c:tickLblPos val="none"/>
        <c:crossAx val="114362624"/>
        <c:crosses val="autoZero"/>
        <c:auto val="1"/>
        <c:lblOffset val="100"/>
        <c:baseTimeUnit val="years"/>
      </c:dateAx>
      <c:valAx>
        <c:axId val="1143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94.38</c:v>
                </c:pt>
                <c:pt idx="1">
                  <c:v>98.57</c:v>
                </c:pt>
                <c:pt idx="2">
                  <c:v>100</c:v>
                </c:pt>
                <c:pt idx="3">
                  <c:v>71.790000000000006</c:v>
                </c:pt>
                <c:pt idx="4">
                  <c:v>81.680000000000007</c:v>
                </c:pt>
              </c:numCache>
            </c:numRef>
          </c:val>
        </c:ser>
        <c:dLbls>
          <c:showLegendKey val="0"/>
          <c:showVal val="0"/>
          <c:showCatName val="0"/>
          <c:showSerName val="0"/>
          <c:showPercent val="0"/>
          <c:showBubbleSize val="0"/>
        </c:dLbls>
        <c:gapWidth val="150"/>
        <c:axId val="114401280"/>
        <c:axId val="1144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82.97</c:v>
                </c:pt>
                <c:pt idx="4">
                  <c:v>83.95</c:v>
                </c:pt>
              </c:numCache>
            </c:numRef>
          </c:val>
          <c:smooth val="0"/>
        </c:ser>
        <c:dLbls>
          <c:showLegendKey val="0"/>
          <c:showVal val="0"/>
          <c:showCatName val="0"/>
          <c:showSerName val="0"/>
          <c:showPercent val="0"/>
          <c:showBubbleSize val="0"/>
        </c:dLbls>
        <c:marker val="1"/>
        <c:smooth val="0"/>
        <c:axId val="114401280"/>
        <c:axId val="114403200"/>
      </c:lineChart>
      <c:dateAx>
        <c:axId val="114401280"/>
        <c:scaling>
          <c:orientation val="minMax"/>
        </c:scaling>
        <c:delete val="1"/>
        <c:axPos val="b"/>
        <c:numFmt formatCode="ge" sourceLinked="1"/>
        <c:majorTickMark val="none"/>
        <c:minorTickMark val="none"/>
        <c:tickLblPos val="none"/>
        <c:crossAx val="114403200"/>
        <c:crosses val="autoZero"/>
        <c:auto val="1"/>
        <c:lblOffset val="100"/>
        <c:baseTimeUnit val="years"/>
      </c:dateAx>
      <c:valAx>
        <c:axId val="1144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76.23</c:v>
                </c:pt>
                <c:pt idx="1">
                  <c:v>63.88</c:v>
                </c:pt>
                <c:pt idx="2">
                  <c:v>98.27</c:v>
                </c:pt>
                <c:pt idx="3">
                  <c:v>97.95</c:v>
                </c:pt>
                <c:pt idx="4">
                  <c:v>89.49</c:v>
                </c:pt>
              </c:numCache>
            </c:numRef>
          </c:val>
        </c:ser>
        <c:dLbls>
          <c:showLegendKey val="0"/>
          <c:showVal val="0"/>
          <c:showCatName val="0"/>
          <c:showSerName val="0"/>
          <c:showPercent val="0"/>
          <c:showBubbleSize val="0"/>
        </c:dLbls>
        <c:gapWidth val="150"/>
        <c:axId val="79195520"/>
        <c:axId val="792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195520"/>
        <c:axId val="79205888"/>
      </c:lineChart>
      <c:dateAx>
        <c:axId val="79195520"/>
        <c:scaling>
          <c:orientation val="minMax"/>
        </c:scaling>
        <c:delete val="1"/>
        <c:axPos val="b"/>
        <c:numFmt formatCode="ge" sourceLinked="1"/>
        <c:majorTickMark val="none"/>
        <c:minorTickMark val="none"/>
        <c:tickLblPos val="none"/>
        <c:crossAx val="79205888"/>
        <c:crosses val="autoZero"/>
        <c:auto val="1"/>
        <c:lblOffset val="100"/>
        <c:baseTimeUnit val="years"/>
      </c:dateAx>
      <c:valAx>
        <c:axId val="792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215616"/>
        <c:axId val="792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215616"/>
        <c:axId val="79225984"/>
      </c:lineChart>
      <c:dateAx>
        <c:axId val="79215616"/>
        <c:scaling>
          <c:orientation val="minMax"/>
        </c:scaling>
        <c:delete val="1"/>
        <c:axPos val="b"/>
        <c:numFmt formatCode="ge" sourceLinked="1"/>
        <c:majorTickMark val="none"/>
        <c:minorTickMark val="none"/>
        <c:tickLblPos val="none"/>
        <c:crossAx val="79225984"/>
        <c:crosses val="autoZero"/>
        <c:auto val="1"/>
        <c:lblOffset val="100"/>
        <c:baseTimeUnit val="years"/>
      </c:dateAx>
      <c:valAx>
        <c:axId val="7922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09312"/>
        <c:axId val="1037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09312"/>
        <c:axId val="103719680"/>
      </c:lineChart>
      <c:dateAx>
        <c:axId val="103709312"/>
        <c:scaling>
          <c:orientation val="minMax"/>
        </c:scaling>
        <c:delete val="1"/>
        <c:axPos val="b"/>
        <c:numFmt formatCode="ge" sourceLinked="1"/>
        <c:majorTickMark val="none"/>
        <c:minorTickMark val="none"/>
        <c:tickLblPos val="none"/>
        <c:crossAx val="103719680"/>
        <c:crosses val="autoZero"/>
        <c:auto val="1"/>
        <c:lblOffset val="100"/>
        <c:baseTimeUnit val="years"/>
      </c:dateAx>
      <c:valAx>
        <c:axId val="1037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168192"/>
        <c:axId val="11417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168192"/>
        <c:axId val="114170112"/>
      </c:lineChart>
      <c:dateAx>
        <c:axId val="114168192"/>
        <c:scaling>
          <c:orientation val="minMax"/>
        </c:scaling>
        <c:delete val="1"/>
        <c:axPos val="b"/>
        <c:numFmt formatCode="ge" sourceLinked="1"/>
        <c:majorTickMark val="none"/>
        <c:minorTickMark val="none"/>
        <c:tickLblPos val="none"/>
        <c:crossAx val="114170112"/>
        <c:crosses val="autoZero"/>
        <c:auto val="1"/>
        <c:lblOffset val="100"/>
        <c:baseTimeUnit val="years"/>
      </c:dateAx>
      <c:valAx>
        <c:axId val="1141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209152"/>
        <c:axId val="11421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209152"/>
        <c:axId val="114211072"/>
      </c:lineChart>
      <c:dateAx>
        <c:axId val="114209152"/>
        <c:scaling>
          <c:orientation val="minMax"/>
        </c:scaling>
        <c:delete val="1"/>
        <c:axPos val="b"/>
        <c:numFmt formatCode="ge" sourceLinked="1"/>
        <c:majorTickMark val="none"/>
        <c:minorTickMark val="none"/>
        <c:tickLblPos val="none"/>
        <c:crossAx val="114211072"/>
        <c:crosses val="autoZero"/>
        <c:auto val="1"/>
        <c:lblOffset val="100"/>
        <c:baseTimeUnit val="years"/>
      </c:dateAx>
      <c:valAx>
        <c:axId val="1142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6463.64</c:v>
                </c:pt>
                <c:pt idx="1">
                  <c:v>25877.31</c:v>
                </c:pt>
                <c:pt idx="2">
                  <c:v>10356.200000000001</c:v>
                </c:pt>
                <c:pt idx="3">
                  <c:v>9081.18</c:v>
                </c:pt>
                <c:pt idx="4">
                  <c:v>7983.29</c:v>
                </c:pt>
              </c:numCache>
            </c:numRef>
          </c:val>
        </c:ser>
        <c:dLbls>
          <c:showLegendKey val="0"/>
          <c:showVal val="0"/>
          <c:showCatName val="0"/>
          <c:showSerName val="0"/>
          <c:showPercent val="0"/>
          <c:showBubbleSize val="0"/>
        </c:dLbls>
        <c:gapWidth val="150"/>
        <c:axId val="114227072"/>
        <c:axId val="1142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817.63</c:v>
                </c:pt>
                <c:pt idx="4">
                  <c:v>830.5</c:v>
                </c:pt>
              </c:numCache>
            </c:numRef>
          </c:val>
          <c:smooth val="0"/>
        </c:ser>
        <c:dLbls>
          <c:showLegendKey val="0"/>
          <c:showVal val="0"/>
          <c:showCatName val="0"/>
          <c:showSerName val="0"/>
          <c:showPercent val="0"/>
          <c:showBubbleSize val="0"/>
        </c:dLbls>
        <c:marker val="1"/>
        <c:smooth val="0"/>
        <c:axId val="114227072"/>
        <c:axId val="114245632"/>
      </c:lineChart>
      <c:dateAx>
        <c:axId val="114227072"/>
        <c:scaling>
          <c:orientation val="minMax"/>
        </c:scaling>
        <c:delete val="1"/>
        <c:axPos val="b"/>
        <c:numFmt formatCode="ge" sourceLinked="1"/>
        <c:majorTickMark val="none"/>
        <c:minorTickMark val="none"/>
        <c:tickLblPos val="none"/>
        <c:crossAx val="114245632"/>
        <c:crosses val="autoZero"/>
        <c:auto val="1"/>
        <c:lblOffset val="100"/>
        <c:baseTimeUnit val="years"/>
      </c:dateAx>
      <c:valAx>
        <c:axId val="1142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31.65</c:v>
                </c:pt>
                <c:pt idx="1">
                  <c:v>27.33</c:v>
                </c:pt>
                <c:pt idx="2">
                  <c:v>19.850000000000001</c:v>
                </c:pt>
                <c:pt idx="3">
                  <c:v>36.270000000000003</c:v>
                </c:pt>
                <c:pt idx="4">
                  <c:v>30.98</c:v>
                </c:pt>
              </c:numCache>
            </c:numRef>
          </c:val>
        </c:ser>
        <c:dLbls>
          <c:showLegendKey val="0"/>
          <c:showVal val="0"/>
          <c:showCatName val="0"/>
          <c:showSerName val="0"/>
          <c:showPercent val="0"/>
          <c:showBubbleSize val="0"/>
        </c:dLbls>
        <c:gapWidth val="150"/>
        <c:axId val="114288128"/>
        <c:axId val="1142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46.31</c:v>
                </c:pt>
                <c:pt idx="4">
                  <c:v>43.66</c:v>
                </c:pt>
              </c:numCache>
            </c:numRef>
          </c:val>
          <c:smooth val="0"/>
        </c:ser>
        <c:dLbls>
          <c:showLegendKey val="0"/>
          <c:showVal val="0"/>
          <c:showCatName val="0"/>
          <c:showSerName val="0"/>
          <c:showPercent val="0"/>
          <c:showBubbleSize val="0"/>
        </c:dLbls>
        <c:marker val="1"/>
        <c:smooth val="0"/>
        <c:axId val="114288128"/>
        <c:axId val="114290048"/>
      </c:lineChart>
      <c:dateAx>
        <c:axId val="114288128"/>
        <c:scaling>
          <c:orientation val="minMax"/>
        </c:scaling>
        <c:delete val="1"/>
        <c:axPos val="b"/>
        <c:numFmt formatCode="ge" sourceLinked="1"/>
        <c:majorTickMark val="none"/>
        <c:minorTickMark val="none"/>
        <c:tickLblPos val="none"/>
        <c:crossAx val="114290048"/>
        <c:crosses val="autoZero"/>
        <c:auto val="1"/>
        <c:lblOffset val="100"/>
        <c:baseTimeUnit val="years"/>
      </c:dateAx>
      <c:valAx>
        <c:axId val="1142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559.92999999999995</c:v>
                </c:pt>
                <c:pt idx="1">
                  <c:v>945.81</c:v>
                </c:pt>
                <c:pt idx="2">
                  <c:v>878.7</c:v>
                </c:pt>
                <c:pt idx="3">
                  <c:v>496.92</c:v>
                </c:pt>
                <c:pt idx="4">
                  <c:v>590.07000000000005</c:v>
                </c:pt>
              </c:numCache>
            </c:numRef>
          </c:val>
        </c:ser>
        <c:dLbls>
          <c:showLegendKey val="0"/>
          <c:showVal val="0"/>
          <c:showCatName val="0"/>
          <c:showSerName val="0"/>
          <c:showPercent val="0"/>
          <c:showBubbleSize val="0"/>
        </c:dLbls>
        <c:gapWidth val="150"/>
        <c:axId val="114324224"/>
        <c:axId val="1143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349.08</c:v>
                </c:pt>
                <c:pt idx="4">
                  <c:v>382.09</c:v>
                </c:pt>
              </c:numCache>
            </c:numRef>
          </c:val>
          <c:smooth val="0"/>
        </c:ser>
        <c:dLbls>
          <c:showLegendKey val="0"/>
          <c:showVal val="0"/>
          <c:showCatName val="0"/>
          <c:showSerName val="0"/>
          <c:showPercent val="0"/>
          <c:showBubbleSize val="0"/>
        </c:dLbls>
        <c:marker val="1"/>
        <c:smooth val="0"/>
        <c:axId val="114324224"/>
        <c:axId val="114326144"/>
      </c:lineChart>
      <c:dateAx>
        <c:axId val="114324224"/>
        <c:scaling>
          <c:orientation val="minMax"/>
        </c:scaling>
        <c:delete val="1"/>
        <c:axPos val="b"/>
        <c:numFmt formatCode="ge" sourceLinked="1"/>
        <c:majorTickMark val="none"/>
        <c:minorTickMark val="none"/>
        <c:tickLblPos val="none"/>
        <c:crossAx val="114326144"/>
        <c:crosses val="autoZero"/>
        <c:auto val="1"/>
        <c:lblOffset val="100"/>
        <c:baseTimeUnit val="years"/>
      </c:dateAx>
      <c:valAx>
        <c:axId val="1143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塩竈市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56002</v>
      </c>
      <c r="AM8" s="64"/>
      <c r="AN8" s="64"/>
      <c r="AO8" s="64"/>
      <c r="AP8" s="64"/>
      <c r="AQ8" s="64"/>
      <c r="AR8" s="64"/>
      <c r="AS8" s="64"/>
      <c r="AT8" s="63">
        <f>データ!S6</f>
        <v>17.37</v>
      </c>
      <c r="AU8" s="63"/>
      <c r="AV8" s="63"/>
      <c r="AW8" s="63"/>
      <c r="AX8" s="63"/>
      <c r="AY8" s="63"/>
      <c r="AZ8" s="63"/>
      <c r="BA8" s="63"/>
      <c r="BB8" s="63">
        <f>データ!T6</f>
        <v>3224.06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0.34</v>
      </c>
      <c r="Q10" s="63"/>
      <c r="R10" s="63"/>
      <c r="S10" s="63"/>
      <c r="T10" s="63"/>
      <c r="U10" s="63"/>
      <c r="V10" s="63"/>
      <c r="W10" s="63">
        <f>データ!P6</f>
        <v>20.95</v>
      </c>
      <c r="X10" s="63"/>
      <c r="Y10" s="63"/>
      <c r="Z10" s="63"/>
      <c r="AA10" s="63"/>
      <c r="AB10" s="63"/>
      <c r="AC10" s="63"/>
      <c r="AD10" s="64">
        <f>データ!Q6</f>
        <v>3240</v>
      </c>
      <c r="AE10" s="64"/>
      <c r="AF10" s="64"/>
      <c r="AG10" s="64"/>
      <c r="AH10" s="64"/>
      <c r="AI10" s="64"/>
      <c r="AJ10" s="64"/>
      <c r="AK10" s="2"/>
      <c r="AL10" s="64">
        <f>データ!U6</f>
        <v>191</v>
      </c>
      <c r="AM10" s="64"/>
      <c r="AN10" s="64"/>
      <c r="AO10" s="64"/>
      <c r="AP10" s="64"/>
      <c r="AQ10" s="64"/>
      <c r="AR10" s="64"/>
      <c r="AS10" s="64"/>
      <c r="AT10" s="63">
        <f>データ!V6</f>
        <v>0.12</v>
      </c>
      <c r="AU10" s="63"/>
      <c r="AV10" s="63"/>
      <c r="AW10" s="63"/>
      <c r="AX10" s="63"/>
      <c r="AY10" s="63"/>
      <c r="AZ10" s="63"/>
      <c r="BA10" s="63"/>
      <c r="BB10" s="63">
        <f>データ!W6</f>
        <v>1591.67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42030</v>
      </c>
      <c r="D6" s="31">
        <f t="shared" si="3"/>
        <v>47</v>
      </c>
      <c r="E6" s="31">
        <f t="shared" si="3"/>
        <v>17</v>
      </c>
      <c r="F6" s="31">
        <f t="shared" si="3"/>
        <v>6</v>
      </c>
      <c r="G6" s="31">
        <f t="shared" si="3"/>
        <v>0</v>
      </c>
      <c r="H6" s="31" t="str">
        <f t="shared" si="3"/>
        <v>宮城県　塩竈市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0.34</v>
      </c>
      <c r="P6" s="32">
        <f t="shared" si="3"/>
        <v>20.95</v>
      </c>
      <c r="Q6" s="32">
        <f t="shared" si="3"/>
        <v>3240</v>
      </c>
      <c r="R6" s="32">
        <f t="shared" si="3"/>
        <v>56002</v>
      </c>
      <c r="S6" s="32">
        <f t="shared" si="3"/>
        <v>17.37</v>
      </c>
      <c r="T6" s="32">
        <f t="shared" si="3"/>
        <v>3224.06</v>
      </c>
      <c r="U6" s="32">
        <f t="shared" si="3"/>
        <v>191</v>
      </c>
      <c r="V6" s="32">
        <f t="shared" si="3"/>
        <v>0.12</v>
      </c>
      <c r="W6" s="32">
        <f t="shared" si="3"/>
        <v>1591.67</v>
      </c>
      <c r="X6" s="33">
        <f>IF(X7="",NA(),X7)</f>
        <v>76.23</v>
      </c>
      <c r="Y6" s="33">
        <f t="shared" ref="Y6:AG6" si="4">IF(Y7="",NA(),Y7)</f>
        <v>63.88</v>
      </c>
      <c r="Z6" s="33">
        <f t="shared" si="4"/>
        <v>98.27</v>
      </c>
      <c r="AA6" s="33">
        <f t="shared" si="4"/>
        <v>97.95</v>
      </c>
      <c r="AB6" s="33">
        <f t="shared" si="4"/>
        <v>89.49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6463.64</v>
      </c>
      <c r="BF6" s="33">
        <f t="shared" ref="BF6:BN6" si="7">IF(BF7="",NA(),BF7)</f>
        <v>25877.31</v>
      </c>
      <c r="BG6" s="33">
        <f t="shared" si="7"/>
        <v>10356.200000000001</v>
      </c>
      <c r="BH6" s="33">
        <f t="shared" si="7"/>
        <v>9081.18</v>
      </c>
      <c r="BI6" s="33">
        <f t="shared" si="7"/>
        <v>7983.29</v>
      </c>
      <c r="BJ6" s="33">
        <f t="shared" si="7"/>
        <v>1546.01</v>
      </c>
      <c r="BK6" s="33">
        <f t="shared" si="7"/>
        <v>1723.1</v>
      </c>
      <c r="BL6" s="33">
        <f t="shared" si="7"/>
        <v>1665.33</v>
      </c>
      <c r="BM6" s="33">
        <f t="shared" si="7"/>
        <v>817.63</v>
      </c>
      <c r="BN6" s="33">
        <f t="shared" si="7"/>
        <v>830.5</v>
      </c>
      <c r="BO6" s="32" t="str">
        <f>IF(BO7="","",IF(BO7="-","【-】","【"&amp;SUBSTITUTE(TEXT(BO7,"#,##0.00"),"-","△")&amp;"】"))</f>
        <v>【1,078.58】</v>
      </c>
      <c r="BP6" s="33">
        <f>IF(BP7="",NA(),BP7)</f>
        <v>31.65</v>
      </c>
      <c r="BQ6" s="33">
        <f t="shared" ref="BQ6:BY6" si="8">IF(BQ7="",NA(),BQ7)</f>
        <v>27.33</v>
      </c>
      <c r="BR6" s="33">
        <f t="shared" si="8"/>
        <v>19.850000000000001</v>
      </c>
      <c r="BS6" s="33">
        <f t="shared" si="8"/>
        <v>36.270000000000003</v>
      </c>
      <c r="BT6" s="33">
        <f t="shared" si="8"/>
        <v>30.98</v>
      </c>
      <c r="BU6" s="33">
        <f t="shared" si="8"/>
        <v>38.049999999999997</v>
      </c>
      <c r="BV6" s="33">
        <f t="shared" si="8"/>
        <v>35.909999999999997</v>
      </c>
      <c r="BW6" s="33">
        <f t="shared" si="8"/>
        <v>37.92</v>
      </c>
      <c r="BX6" s="33">
        <f t="shared" si="8"/>
        <v>46.31</v>
      </c>
      <c r="BY6" s="33">
        <f t="shared" si="8"/>
        <v>43.66</v>
      </c>
      <c r="BZ6" s="32" t="str">
        <f>IF(BZ7="","",IF(BZ7="-","【-】","【"&amp;SUBSTITUTE(TEXT(BZ7,"#,##0.00"),"-","△")&amp;"】"))</f>
        <v>【40.39】</v>
      </c>
      <c r="CA6" s="33">
        <f>IF(CA7="",NA(),CA7)</f>
        <v>559.92999999999995</v>
      </c>
      <c r="CB6" s="33">
        <f t="shared" ref="CB6:CJ6" si="9">IF(CB7="",NA(),CB7)</f>
        <v>945.81</v>
      </c>
      <c r="CC6" s="33">
        <f t="shared" si="9"/>
        <v>878.7</v>
      </c>
      <c r="CD6" s="33">
        <f t="shared" si="9"/>
        <v>496.92</v>
      </c>
      <c r="CE6" s="33">
        <f t="shared" si="9"/>
        <v>590.07000000000005</v>
      </c>
      <c r="CF6" s="33">
        <f t="shared" si="9"/>
        <v>438.41</v>
      </c>
      <c r="CG6" s="33">
        <f t="shared" si="9"/>
        <v>459.38</v>
      </c>
      <c r="CH6" s="33">
        <f t="shared" si="9"/>
        <v>438.71</v>
      </c>
      <c r="CI6" s="33">
        <f t="shared" si="9"/>
        <v>349.08</v>
      </c>
      <c r="CJ6" s="33">
        <f t="shared" si="9"/>
        <v>382.09</v>
      </c>
      <c r="CK6" s="32" t="str">
        <f>IF(CK7="","",IF(CK7="-","【-】","【"&amp;SUBSTITUTE(TEXT(CK7,"#,##0.00"),"-","△")&amp;"】"))</f>
        <v>【419.50】</v>
      </c>
      <c r="CL6" s="32">
        <f>IF(CL7="",NA(),CL7)</f>
        <v>0</v>
      </c>
      <c r="CM6" s="33">
        <f t="shared" ref="CM6:CU6" si="10">IF(CM7="",NA(),CM7)</f>
        <v>17.739999999999998</v>
      </c>
      <c r="CN6" s="32">
        <f t="shared" si="10"/>
        <v>0</v>
      </c>
      <c r="CO6" s="32">
        <f t="shared" si="10"/>
        <v>0</v>
      </c>
      <c r="CP6" s="32">
        <f t="shared" si="10"/>
        <v>0</v>
      </c>
      <c r="CQ6" s="33">
        <f t="shared" si="10"/>
        <v>31.9</v>
      </c>
      <c r="CR6" s="33">
        <f t="shared" si="10"/>
        <v>32.04</v>
      </c>
      <c r="CS6" s="33">
        <f t="shared" si="10"/>
        <v>33.81</v>
      </c>
      <c r="CT6" s="33">
        <f t="shared" si="10"/>
        <v>39.42</v>
      </c>
      <c r="CU6" s="33">
        <f t="shared" si="10"/>
        <v>39.68</v>
      </c>
      <c r="CV6" s="32" t="str">
        <f>IF(CV7="","",IF(CV7="-","【-】","【"&amp;SUBSTITUTE(TEXT(CV7,"#,##0.00"),"-","△")&amp;"】"))</f>
        <v>【35.64】</v>
      </c>
      <c r="CW6" s="33">
        <f>IF(CW7="",NA(),CW7)</f>
        <v>94.38</v>
      </c>
      <c r="CX6" s="33">
        <f t="shared" ref="CX6:DF6" si="11">IF(CX7="",NA(),CX7)</f>
        <v>98.57</v>
      </c>
      <c r="CY6" s="33">
        <f t="shared" si="11"/>
        <v>100</v>
      </c>
      <c r="CZ6" s="33">
        <f t="shared" si="11"/>
        <v>71.790000000000006</v>
      </c>
      <c r="DA6" s="33">
        <f t="shared" si="11"/>
        <v>81.680000000000007</v>
      </c>
      <c r="DB6" s="33">
        <f t="shared" si="11"/>
        <v>69.69</v>
      </c>
      <c r="DC6" s="33">
        <f t="shared" si="11"/>
        <v>68.86</v>
      </c>
      <c r="DD6" s="33">
        <f t="shared" si="11"/>
        <v>68.7</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0.14000000000000001</v>
      </c>
      <c r="EM6" s="33">
        <f t="shared" si="14"/>
        <v>0.05</v>
      </c>
      <c r="EN6" s="32" t="str">
        <f>IF(EN7="","",IF(EN7="-","【-】","【"&amp;SUBSTITUTE(TEXT(EN7,"#,##0.00"),"-","△")&amp;"】"))</f>
        <v>【0.14】</v>
      </c>
    </row>
    <row r="7" spans="1:144" s="34" customFormat="1">
      <c r="A7" s="26"/>
      <c r="B7" s="35">
        <v>2014</v>
      </c>
      <c r="C7" s="35">
        <v>42030</v>
      </c>
      <c r="D7" s="35">
        <v>47</v>
      </c>
      <c r="E7" s="35">
        <v>17</v>
      </c>
      <c r="F7" s="35">
        <v>6</v>
      </c>
      <c r="G7" s="35">
        <v>0</v>
      </c>
      <c r="H7" s="35" t="s">
        <v>96</v>
      </c>
      <c r="I7" s="35" t="s">
        <v>97</v>
      </c>
      <c r="J7" s="35" t="s">
        <v>98</v>
      </c>
      <c r="K7" s="35" t="s">
        <v>99</v>
      </c>
      <c r="L7" s="35" t="s">
        <v>100</v>
      </c>
      <c r="M7" s="36" t="s">
        <v>101</v>
      </c>
      <c r="N7" s="36" t="s">
        <v>102</v>
      </c>
      <c r="O7" s="36">
        <v>0.34</v>
      </c>
      <c r="P7" s="36">
        <v>20.95</v>
      </c>
      <c r="Q7" s="36">
        <v>3240</v>
      </c>
      <c r="R7" s="36">
        <v>56002</v>
      </c>
      <c r="S7" s="36">
        <v>17.37</v>
      </c>
      <c r="T7" s="36">
        <v>3224.06</v>
      </c>
      <c r="U7" s="36">
        <v>191</v>
      </c>
      <c r="V7" s="36">
        <v>0.12</v>
      </c>
      <c r="W7" s="36">
        <v>1591.67</v>
      </c>
      <c r="X7" s="36">
        <v>76.23</v>
      </c>
      <c r="Y7" s="36">
        <v>63.88</v>
      </c>
      <c r="Z7" s="36">
        <v>98.27</v>
      </c>
      <c r="AA7" s="36">
        <v>97.95</v>
      </c>
      <c r="AB7" s="36">
        <v>89.49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6463.64</v>
      </c>
      <c r="BF7" s="36">
        <v>25877.31</v>
      </c>
      <c r="BG7" s="36">
        <v>10356.200000000001</v>
      </c>
      <c r="BH7" s="36">
        <v>9081.18</v>
      </c>
      <c r="BI7" s="36">
        <v>7983.29</v>
      </c>
      <c r="BJ7" s="36">
        <v>1546.01</v>
      </c>
      <c r="BK7" s="36">
        <v>1723.1</v>
      </c>
      <c r="BL7" s="36">
        <v>1665.33</v>
      </c>
      <c r="BM7" s="36">
        <v>817.63</v>
      </c>
      <c r="BN7" s="36">
        <v>830.5</v>
      </c>
      <c r="BO7" s="36">
        <v>1078.58</v>
      </c>
      <c r="BP7" s="36">
        <v>31.65</v>
      </c>
      <c r="BQ7" s="36">
        <v>27.33</v>
      </c>
      <c r="BR7" s="36">
        <v>19.850000000000001</v>
      </c>
      <c r="BS7" s="36">
        <v>36.270000000000003</v>
      </c>
      <c r="BT7" s="36">
        <v>30.98</v>
      </c>
      <c r="BU7" s="36">
        <v>38.049999999999997</v>
      </c>
      <c r="BV7" s="36">
        <v>35.909999999999997</v>
      </c>
      <c r="BW7" s="36">
        <v>37.92</v>
      </c>
      <c r="BX7" s="36">
        <v>46.31</v>
      </c>
      <c r="BY7" s="36">
        <v>43.66</v>
      </c>
      <c r="BZ7" s="36">
        <v>40.39</v>
      </c>
      <c r="CA7" s="36">
        <v>559.92999999999995</v>
      </c>
      <c r="CB7" s="36">
        <v>945.81</v>
      </c>
      <c r="CC7" s="36">
        <v>878.7</v>
      </c>
      <c r="CD7" s="36">
        <v>496.92</v>
      </c>
      <c r="CE7" s="36">
        <v>590.07000000000005</v>
      </c>
      <c r="CF7" s="36">
        <v>438.41</v>
      </c>
      <c r="CG7" s="36">
        <v>459.38</v>
      </c>
      <c r="CH7" s="36">
        <v>438.71</v>
      </c>
      <c r="CI7" s="36">
        <v>349.08</v>
      </c>
      <c r="CJ7" s="36">
        <v>382.09</v>
      </c>
      <c r="CK7" s="36">
        <v>419.5</v>
      </c>
      <c r="CL7" s="36">
        <v>0</v>
      </c>
      <c r="CM7" s="36">
        <v>17.739999999999998</v>
      </c>
      <c r="CN7" s="36">
        <v>0</v>
      </c>
      <c r="CO7" s="36">
        <v>0</v>
      </c>
      <c r="CP7" s="36">
        <v>0</v>
      </c>
      <c r="CQ7" s="36">
        <v>31.9</v>
      </c>
      <c r="CR7" s="36">
        <v>32.04</v>
      </c>
      <c r="CS7" s="36">
        <v>33.81</v>
      </c>
      <c r="CT7" s="36">
        <v>39.42</v>
      </c>
      <c r="CU7" s="36">
        <v>39.68</v>
      </c>
      <c r="CV7" s="36">
        <v>35.64</v>
      </c>
      <c r="CW7" s="36">
        <v>94.38</v>
      </c>
      <c r="CX7" s="36">
        <v>98.57</v>
      </c>
      <c r="CY7" s="36">
        <v>100</v>
      </c>
      <c r="CZ7" s="36">
        <v>71.790000000000006</v>
      </c>
      <c r="DA7" s="36">
        <v>81.680000000000007</v>
      </c>
      <c r="DB7" s="36">
        <v>69.69</v>
      </c>
      <c r="DC7" s="36">
        <v>68.86</v>
      </c>
      <c r="DD7" s="36">
        <v>68.7</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0.14000000000000001</v>
      </c>
      <c r="EM7" s="36">
        <v>0.05</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temp</cp:lastModifiedBy>
  <cp:lastPrinted>2016-02-26T05:20:50Z</cp:lastPrinted>
  <dcterms:created xsi:type="dcterms:W3CDTF">2016-02-03T09:20:12Z</dcterms:created>
  <dcterms:modified xsi:type="dcterms:W3CDTF">2016-02-26T06:50:35Z</dcterms:modified>
</cp:coreProperties>
</file>