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230" yWindow="91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<sst xmlns="http://schemas.openxmlformats.org/spreadsheetml/2006/main" count="221" uniqueCount="111">
  <si>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</si>
  <si>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</si>
  <si>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</si>
  <si>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</si>
  <si>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</si>
  <si>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</si>
  <si>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</si>
  <si>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</si>
  <si>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</si>
  <si>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</si>
  <si>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</si>
  <si>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</si>
  <si>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</si>
  <si>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</si>
  <si>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</si>
  <si>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</si>
  <si>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</si>
  <si>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</si>
  <si>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</si>
  <si>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</si>
  <si>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</si>
  <si>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</si>
  <si>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</si>
  <si>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</si>
  <si>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</si>
  <si>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</si>
  <si>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</si>
  <si>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</si>
  <si>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</si>
  <si>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</si>
  <si>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</si>
  <si>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</si>
  <si>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</si>
  <si>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</si>
  <si>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</si>
  <si>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</si>
  <si>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</si>
  <si>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</si>
  <si>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</si>
  <si>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</si>
  <si>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</si>
  <si>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</si>
  <si>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</si>
  <si>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</si>
  <si>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</si>
  <si>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</si>
  <si>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</si>
  <si>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</si>
  <si>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</si>
  <si>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</si>
  <si>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</si>
  <si>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</si>
  <si>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</si>
  <si>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</si>
  <si>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</si>
  <si>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</si>
  <si>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</si>
  <si>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</si>
  <si>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</si>
  <si>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</si>
  <si>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</si>
  <si>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</si>
  <si>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</si>
  <si>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</si>
  <si>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</si>
  <si>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</si>
  <si>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</si>
  <si>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</si>
  <si>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</si>
  <si>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</si>
  <si>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</si>
  <si>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</si>
  <si>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</si>
  <si>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</si>
  <si>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</si>
  <si>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</si>
  <si>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</si>
  <si>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</si>
  <si>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</si>
  <si>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</si>
  <si>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</si>
  <si>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</si>
  <si>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</si>
  <si>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</si>
  <si>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</si>
  <si>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</si>
  <si>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</si>
  <si>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</si>
  <si>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</si>
  <si>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</si>
  <si>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</si>
  <si>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</si>
  <si>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</si>
  <si>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</si>
  <si>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</si>
  <si>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</si>
  <si>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南三陸町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</si>
  <si>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</si>
  <si>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</si>
  <si>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</si>
  <si>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</si>
  <si>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</si>
  <si>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</si>
  <si>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</si>
  <si>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</si>
  <si>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</si>
  <si>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</si>
  <si>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</si>
  <si>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現在は、復旧・復興事業を実施している最中であり、住宅再建が落ち着いた段階で、経営状況を把握し、健全な経営を図りたい。</t>
    <rPh sb="1" eb="3">
      <t>ゲンザイ</t>
    </rPh>
    <rPh sb="5" eb="7">
      <t>フッキュウ</t>
    </rPh>
    <rPh sb="8" eb="10">
      <t>フッコウ</t>
    </rPh>
    <rPh sb="10" eb="12">
      <t>ジギョウ</t>
    </rPh>
    <rPh sb="13" eb="15">
      <t>ジッシ</t>
    </rPh>
    <rPh sb="19" eb="21">
      <t>サイチュウ</t>
    </rPh>
    <rPh sb="25" eb="27">
      <t>ジュウタク</t>
    </rPh>
    <rPh sb="27" eb="29">
      <t>サイケン</t>
    </rPh>
    <rPh sb="30" eb="31">
      <t>オ</t>
    </rPh>
    <rPh sb="32" eb="33">
      <t>ツ</t>
    </rPh>
    <rPh sb="35" eb="37">
      <t>ダンカイ</t>
    </rPh>
    <rPh sb="39" eb="41">
      <t>ケイエイ</t>
    </rPh>
    <rPh sb="41" eb="43">
      <t>ジョウキョウ</t>
    </rPh>
    <rPh sb="44" eb="46">
      <t>ハアク</t>
    </rPh>
    <rPh sb="48" eb="50">
      <t>ケンゼン</t>
    </rPh>
    <rPh sb="51" eb="53">
      <t>ケイエイ</t>
    </rPh>
    <rPh sb="54" eb="55">
      <t>ハカ</t>
    </rPh>
    <phoneticPr fontId="4"/>
  </si>
  <si>
    <t>　現在は、被災した施設の復旧事業に取り組んでおり、復旧事業が一段落した段階で計画的な改善を実施する。</t>
    <rPh sb="1" eb="3">
      <t>ゲンザイ</t>
    </rPh>
    <rPh sb="5" eb="7">
      <t>ヒサイ</t>
    </rPh>
    <rPh sb="9" eb="11">
      <t>シセツ</t>
    </rPh>
    <rPh sb="12" eb="14">
      <t>フッキュウ</t>
    </rPh>
    <rPh sb="14" eb="16">
      <t>ジギョウ</t>
    </rPh>
    <rPh sb="17" eb="18">
      <t>ト</t>
    </rPh>
    <rPh sb="19" eb="20">
      <t>ク</t>
    </rPh>
    <rPh sb="25" eb="27">
      <t>フッキュウ</t>
    </rPh>
    <rPh sb="27" eb="29">
      <t>ジギョウ</t>
    </rPh>
    <rPh sb="30" eb="31">
      <t>ヒト</t>
    </rPh>
    <rPh sb="31" eb="33">
      <t>ダンラク</t>
    </rPh>
    <rPh sb="35" eb="37">
      <t>ダンカイ</t>
    </rPh>
    <rPh sb="38" eb="41">
      <t>ケイカクテキ</t>
    </rPh>
    <rPh sb="42" eb="44">
      <t>カイゼン</t>
    </rPh>
    <rPh sb="45" eb="47">
      <t>ジッシ</t>
    </rPh>
    <phoneticPr fontId="4"/>
  </si>
  <si>
    <t xml:space="preserve">　経常収支比率については、経費削減等に努めた結果が効果に表れていると分析する。
　経費回収率及び汚水処理原価については、震災前においても、平均値よりも低い数値であったが、震災により下水道利用家屋の流失による減収に伴い、震災前より各年度の数値が低下している状況である。
　施設利用率及び水洗化率についても、震災により相当数の区域内家屋が被災したことにより低下している。
　上記、各項目については、今後、防集団地の完成等による住宅再建の進捗に合わせ、改善されるものと分析する。
</t>
    <rPh sb="1" eb="3">
      <t>ケイジョウ</t>
    </rPh>
    <rPh sb="3" eb="5">
      <t>シュウシ</t>
    </rPh>
    <rPh sb="5" eb="7">
      <t>ヒリツ</t>
    </rPh>
    <rPh sb="13" eb="15">
      <t>ケイヒ</t>
    </rPh>
    <rPh sb="15" eb="17">
      <t>サクゲン</t>
    </rPh>
    <rPh sb="17" eb="18">
      <t>トウ</t>
    </rPh>
    <rPh sb="19" eb="20">
      <t>ツト</t>
    </rPh>
    <rPh sb="22" eb="24">
      <t>ケッカ</t>
    </rPh>
    <rPh sb="25" eb="27">
      <t>コウカ</t>
    </rPh>
    <rPh sb="28" eb="29">
      <t>アラワ</t>
    </rPh>
    <rPh sb="34" eb="36">
      <t>ブンセキ</t>
    </rPh>
    <rPh sb="41" eb="43">
      <t>ケイヒ</t>
    </rPh>
    <rPh sb="43" eb="45">
      <t>カイシュウ</t>
    </rPh>
    <rPh sb="45" eb="46">
      <t>リツ</t>
    </rPh>
    <rPh sb="46" eb="47">
      <t>オヨ</t>
    </rPh>
    <rPh sb="48" eb="50">
      <t>オスイ</t>
    </rPh>
    <rPh sb="50" eb="52">
      <t>ショリ</t>
    </rPh>
    <rPh sb="52" eb="54">
      <t>ゲンカ</t>
    </rPh>
    <rPh sb="60" eb="62">
      <t>シンサイ</t>
    </rPh>
    <rPh sb="62" eb="63">
      <t>マエ</t>
    </rPh>
    <rPh sb="69" eb="72">
      <t>ヘイキンチ</t>
    </rPh>
    <rPh sb="75" eb="76">
      <t>ヒク</t>
    </rPh>
    <rPh sb="77" eb="79">
      <t>スウチ</t>
    </rPh>
    <rPh sb="85" eb="87">
      <t>シンサイ</t>
    </rPh>
    <rPh sb="90" eb="93">
      <t>ゲスイドウ</t>
    </rPh>
    <rPh sb="93" eb="95">
      <t>リヨウ</t>
    </rPh>
    <rPh sb="95" eb="97">
      <t>カオク</t>
    </rPh>
    <rPh sb="98" eb="100">
      <t>リュウシツ</t>
    </rPh>
    <rPh sb="103" eb="105">
      <t>ゲンシュウ</t>
    </rPh>
    <rPh sb="106" eb="107">
      <t>トモナ</t>
    </rPh>
    <rPh sb="109" eb="111">
      <t>シンサイ</t>
    </rPh>
    <rPh sb="111" eb="112">
      <t>マエ</t>
    </rPh>
    <rPh sb="114" eb="117">
      <t>カクネンド</t>
    </rPh>
    <rPh sb="118" eb="120">
      <t>スウチ</t>
    </rPh>
    <rPh sb="121" eb="123">
      <t>テイカ</t>
    </rPh>
    <rPh sb="127" eb="129">
      <t>ジョウキョウ</t>
    </rPh>
    <rPh sb="135" eb="137">
      <t>シセツ</t>
    </rPh>
    <rPh sb="137" eb="140">
      <t>リヨウリツ</t>
    </rPh>
    <rPh sb="140" eb="141">
      <t>オヨ</t>
    </rPh>
    <rPh sb="142" eb="145">
      <t>スイセンカ</t>
    </rPh>
    <rPh sb="145" eb="146">
      <t>リツ</t>
    </rPh>
    <rPh sb="152" eb="154">
      <t>シンサイ</t>
    </rPh>
    <rPh sb="157" eb="160">
      <t>ソウトウスウ</t>
    </rPh>
    <rPh sb="161" eb="164">
      <t>クイキナイ</t>
    </rPh>
    <rPh sb="164" eb="166">
      <t>カオク</t>
    </rPh>
    <rPh sb="167" eb="169">
      <t>ヒサイ</t>
    </rPh>
    <rPh sb="176" eb="178">
      <t>テイカ</t>
    </rPh>
    <rPh sb="185" eb="187">
      <t>ジョウキ</t>
    </rPh>
    <rPh sb="188" eb="189">
      <t>カク</t>
    </rPh>
    <rPh sb="189" eb="191">
      <t>コウモク</t>
    </rPh>
    <rPh sb="197" eb="199">
      <t>コンゴ</t>
    </rPh>
    <rPh sb="200" eb="201">
      <t>ボウ</t>
    </rPh>
    <rPh sb="201" eb="202">
      <t>シュウ</t>
    </rPh>
    <rPh sb="202" eb="204">
      <t>ダンチ</t>
    </rPh>
    <rPh sb="205" eb="207">
      <t>カンセイ</t>
    </rPh>
    <rPh sb="207" eb="208">
      <t>トウ</t>
    </rPh>
    <rPh sb="211" eb="213">
      <t>ジュウタク</t>
    </rPh>
    <rPh sb="213" eb="215">
      <t>サイケン</t>
    </rPh>
    <rPh sb="216" eb="218">
      <t>シンチョク</t>
    </rPh>
    <rPh sb="219" eb="220">
      <t>ア</t>
    </rPh>
    <rPh sb="223" eb="225">
      <t>カイゼン</t>
    </rPh>
    <rPh sb="231" eb="233">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</si>
</sst>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628096"/>
        <c:axId val="526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52628096"/>
        <c:axId val="52642560"/>
      </c:lineChart>
      <c:dateAx>
        <c:axId val="52628096"/>
        <c:scaling>
          <c:orientation val="minMax"/>
        </c:scaling>
        <c:delete val="1"/>
        <c:axPos val="b"/>
        <c:numFmt formatCode="ge" sourceLinked="1"/>
        <c:majorTickMark val="none"/>
        <c:minorTickMark val="none"/>
        <c:tickLblPos val="none"/>
        <c:crossAx val="52642560"/>
        <c:crosses val="autoZero"/>
        <c:auto val="1"/>
        <c:lblOffset val="100"/>
        <c:baseTimeUnit val="years"/>
      </c:dateAx>
      <c:valAx>
        <c:axId val="526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44.93</c:v>
                </c:pt>
                <c:pt idx="1">
                  <c:v>27.12</c:v>
                </c:pt>
                <c:pt idx="2">
                  <c:v>41.92</c:v>
                </c:pt>
                <c:pt idx="3">
                  <c:v>30.41</c:v>
                </c:pt>
                <c:pt idx="4">
                  <c:v>30.96</c:v>
                </c:pt>
              </c:numCache>
            </c:numRef>
          </c:val>
        </c:ser>
        <c:dLbls>
          <c:showLegendKey val="0"/>
          <c:showVal val="0"/>
          <c:showCatName val="0"/>
          <c:showSerName val="0"/>
          <c:showPercent val="0"/>
          <c:showBubbleSize val="0"/>
        </c:dLbls>
        <c:gapWidth val="150"/>
        <c:axId val="102751232"/>
        <c:axId val="1038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02751232"/>
        <c:axId val="103818368"/>
      </c:lineChart>
      <c:dateAx>
        <c:axId val="102751232"/>
        <c:scaling>
          <c:orientation val="minMax"/>
        </c:scaling>
        <c:delete val="1"/>
        <c:axPos val="b"/>
        <c:numFmt formatCode="ge" sourceLinked="1"/>
        <c:majorTickMark val="none"/>
        <c:minorTickMark val="none"/>
        <c:tickLblPos val="none"/>
        <c:crossAx val="103818368"/>
        <c:crosses val="autoZero"/>
        <c:auto val="1"/>
        <c:lblOffset val="100"/>
        <c:baseTimeUnit val="years"/>
      </c:dateAx>
      <c:valAx>
        <c:axId val="1038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70.45</c:v>
                </c:pt>
                <c:pt idx="1">
                  <c:v>23.33</c:v>
                </c:pt>
                <c:pt idx="2">
                  <c:v>28.51</c:v>
                </c:pt>
                <c:pt idx="3">
                  <c:v>29.17</c:v>
                </c:pt>
                <c:pt idx="4">
                  <c:v>29.28</c:v>
                </c:pt>
              </c:numCache>
            </c:numRef>
          </c:val>
        </c:ser>
        <c:dLbls>
          <c:showLegendKey val="0"/>
          <c:showVal val="0"/>
          <c:showCatName val="0"/>
          <c:showSerName val="0"/>
          <c:showPercent val="0"/>
          <c:showBubbleSize val="0"/>
        </c:dLbls>
        <c:gapWidth val="150"/>
        <c:axId val="103856768"/>
        <c:axId val="1038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03856768"/>
        <c:axId val="103867136"/>
      </c:lineChart>
      <c:dateAx>
        <c:axId val="103856768"/>
        <c:scaling>
          <c:orientation val="minMax"/>
        </c:scaling>
        <c:delete val="1"/>
        <c:axPos val="b"/>
        <c:numFmt formatCode="ge" sourceLinked="1"/>
        <c:majorTickMark val="none"/>
        <c:minorTickMark val="none"/>
        <c:tickLblPos val="none"/>
        <c:crossAx val="103867136"/>
        <c:crosses val="autoZero"/>
        <c:auto val="1"/>
        <c:lblOffset val="100"/>
        <c:baseTimeUnit val="years"/>
      </c:dateAx>
      <c:valAx>
        <c:axId val="1038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55.04</c:v>
                </c:pt>
                <c:pt idx="1">
                  <c:v>11.48</c:v>
                </c:pt>
                <c:pt idx="2">
                  <c:v>61.02</c:v>
                </c:pt>
                <c:pt idx="3">
                  <c:v>89.98</c:v>
                </c:pt>
                <c:pt idx="4">
                  <c:v>121.35</c:v>
                </c:pt>
              </c:numCache>
            </c:numRef>
          </c:val>
        </c:ser>
        <c:dLbls>
          <c:showLegendKey val="0"/>
          <c:showVal val="0"/>
          <c:showCatName val="0"/>
          <c:showSerName val="0"/>
          <c:showPercent val="0"/>
          <c:showBubbleSize val="0"/>
        </c:dLbls>
        <c:gapWidth val="150"/>
        <c:axId val="52660480"/>
        <c:axId val="526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60480"/>
        <c:axId val="52670848"/>
      </c:lineChart>
      <c:dateAx>
        <c:axId val="52660480"/>
        <c:scaling>
          <c:orientation val="minMax"/>
        </c:scaling>
        <c:delete val="1"/>
        <c:axPos val="b"/>
        <c:numFmt formatCode="ge" sourceLinked="1"/>
        <c:majorTickMark val="none"/>
        <c:minorTickMark val="none"/>
        <c:tickLblPos val="none"/>
        <c:crossAx val="52670848"/>
        <c:crosses val="autoZero"/>
        <c:auto val="1"/>
        <c:lblOffset val="100"/>
        <c:baseTimeUnit val="years"/>
      </c:dateAx>
      <c:valAx>
        <c:axId val="526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688768"/>
        <c:axId val="762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88768"/>
        <c:axId val="76288000"/>
      </c:lineChart>
      <c:dateAx>
        <c:axId val="52688768"/>
        <c:scaling>
          <c:orientation val="minMax"/>
        </c:scaling>
        <c:delete val="1"/>
        <c:axPos val="b"/>
        <c:numFmt formatCode="ge" sourceLinked="1"/>
        <c:majorTickMark val="none"/>
        <c:minorTickMark val="none"/>
        <c:tickLblPos val="none"/>
        <c:crossAx val="76288000"/>
        <c:crosses val="autoZero"/>
        <c:auto val="1"/>
        <c:lblOffset val="100"/>
        <c:baseTimeUnit val="years"/>
      </c:dateAx>
      <c:valAx>
        <c:axId val="762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326400"/>
        <c:axId val="763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326400"/>
        <c:axId val="76328320"/>
      </c:lineChart>
      <c:dateAx>
        <c:axId val="76326400"/>
        <c:scaling>
          <c:orientation val="minMax"/>
        </c:scaling>
        <c:delete val="1"/>
        <c:axPos val="b"/>
        <c:numFmt formatCode="ge" sourceLinked="1"/>
        <c:majorTickMark val="none"/>
        <c:minorTickMark val="none"/>
        <c:tickLblPos val="none"/>
        <c:crossAx val="76328320"/>
        <c:crosses val="autoZero"/>
        <c:auto val="1"/>
        <c:lblOffset val="100"/>
        <c:baseTimeUnit val="years"/>
      </c:dateAx>
      <c:valAx>
        <c:axId val="763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71392"/>
        <c:axId val="1025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71392"/>
        <c:axId val="102581760"/>
      </c:lineChart>
      <c:dateAx>
        <c:axId val="102571392"/>
        <c:scaling>
          <c:orientation val="minMax"/>
        </c:scaling>
        <c:delete val="1"/>
        <c:axPos val="b"/>
        <c:numFmt formatCode="ge" sourceLinked="1"/>
        <c:majorTickMark val="none"/>
        <c:minorTickMark val="none"/>
        <c:tickLblPos val="none"/>
        <c:crossAx val="102581760"/>
        <c:crosses val="autoZero"/>
        <c:auto val="1"/>
        <c:lblOffset val="100"/>
        <c:baseTimeUnit val="years"/>
      </c:dateAx>
      <c:valAx>
        <c:axId val="1025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98144"/>
        <c:axId val="1026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98144"/>
        <c:axId val="102600064"/>
      </c:lineChart>
      <c:dateAx>
        <c:axId val="102598144"/>
        <c:scaling>
          <c:orientation val="minMax"/>
        </c:scaling>
        <c:delete val="1"/>
        <c:axPos val="b"/>
        <c:numFmt formatCode="ge" sourceLinked="1"/>
        <c:majorTickMark val="none"/>
        <c:minorTickMark val="none"/>
        <c:tickLblPos val="none"/>
        <c:crossAx val="102600064"/>
        <c:crosses val="autoZero"/>
        <c:auto val="1"/>
        <c:lblOffset val="100"/>
        <c:baseTimeUnit val="years"/>
      </c:dateAx>
      <c:valAx>
        <c:axId val="1026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654720"/>
        <c:axId val="1026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02654720"/>
        <c:axId val="102656640"/>
      </c:lineChart>
      <c:dateAx>
        <c:axId val="102654720"/>
        <c:scaling>
          <c:orientation val="minMax"/>
        </c:scaling>
        <c:delete val="1"/>
        <c:axPos val="b"/>
        <c:numFmt formatCode="ge" sourceLinked="1"/>
        <c:majorTickMark val="none"/>
        <c:minorTickMark val="none"/>
        <c:tickLblPos val="none"/>
        <c:crossAx val="102656640"/>
        <c:crosses val="autoZero"/>
        <c:auto val="1"/>
        <c:lblOffset val="100"/>
        <c:baseTimeUnit val="years"/>
      </c:dateAx>
      <c:valAx>
        <c:axId val="1026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28.37</c:v>
                </c:pt>
                <c:pt idx="1">
                  <c:v>5.49</c:v>
                </c:pt>
                <c:pt idx="2">
                  <c:v>18.95</c:v>
                </c:pt>
                <c:pt idx="3">
                  <c:v>13.52</c:v>
                </c:pt>
                <c:pt idx="4">
                  <c:v>10.64</c:v>
                </c:pt>
              </c:numCache>
            </c:numRef>
          </c:val>
        </c:ser>
        <c:dLbls>
          <c:showLegendKey val="0"/>
          <c:showVal val="0"/>
          <c:showCatName val="0"/>
          <c:showSerName val="0"/>
          <c:showPercent val="0"/>
          <c:showBubbleSize val="0"/>
        </c:dLbls>
        <c:gapWidth val="150"/>
        <c:axId val="102695296"/>
        <c:axId val="1026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02695296"/>
        <c:axId val="102697216"/>
      </c:lineChart>
      <c:dateAx>
        <c:axId val="102695296"/>
        <c:scaling>
          <c:orientation val="minMax"/>
        </c:scaling>
        <c:delete val="1"/>
        <c:axPos val="b"/>
        <c:numFmt formatCode="ge" sourceLinked="1"/>
        <c:majorTickMark val="none"/>
        <c:minorTickMark val="none"/>
        <c:tickLblPos val="none"/>
        <c:crossAx val="102697216"/>
        <c:crosses val="autoZero"/>
        <c:auto val="1"/>
        <c:lblOffset val="100"/>
        <c:baseTimeUnit val="years"/>
      </c:dateAx>
      <c:valAx>
        <c:axId val="1026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839.58</c:v>
                </c:pt>
                <c:pt idx="1">
                  <c:v>4075.69</c:v>
                </c:pt>
                <c:pt idx="2">
                  <c:v>1247.53</c:v>
                </c:pt>
                <c:pt idx="3">
                  <c:v>1729.95</c:v>
                </c:pt>
                <c:pt idx="4">
                  <c:v>2200.33</c:v>
                </c:pt>
              </c:numCache>
            </c:numRef>
          </c:val>
        </c:ser>
        <c:dLbls>
          <c:showLegendKey val="0"/>
          <c:showVal val="0"/>
          <c:showCatName val="0"/>
          <c:showSerName val="0"/>
          <c:showPercent val="0"/>
          <c:showBubbleSize val="0"/>
        </c:dLbls>
        <c:gapWidth val="150"/>
        <c:axId val="102714752"/>
        <c:axId val="1027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02714752"/>
        <c:axId val="102741504"/>
      </c:lineChart>
      <c:dateAx>
        <c:axId val="102714752"/>
        <c:scaling>
          <c:orientation val="minMax"/>
        </c:scaling>
        <c:delete val="1"/>
        <c:axPos val="b"/>
        <c:numFmt formatCode="ge" sourceLinked="1"/>
        <c:majorTickMark val="none"/>
        <c:minorTickMark val="none"/>
        <c:tickLblPos val="none"/>
        <c:crossAx val="102741504"/>
        <c:crosses val="autoZero"/>
        <c:auto val="1"/>
        <c:lblOffset val="100"/>
        <c:baseTimeUnit val="years"/>
      </c:dateAx>
      <c:valAx>
        <c:axId val="1027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南三陸町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14169</v>
      </c>
      <c r="AM8" s="64"/>
      <c r="AN8" s="64"/>
      <c r="AO8" s="64"/>
      <c r="AP8" s="64"/>
      <c r="AQ8" s="64"/>
      <c r="AR8" s="64"/>
      <c r="AS8" s="64"/>
      <c r="AT8" s="63">
        <f>データ!S6</f>
        <v>163.4</v>
      </c>
      <c r="AU8" s="63"/>
      <c r="AV8" s="63"/>
      <c r="AW8" s="63"/>
      <c r="AX8" s="63"/>
      <c r="AY8" s="63"/>
      <c r="AZ8" s="63"/>
      <c r="BA8" s="63"/>
      <c r="BB8" s="63">
        <f>データ!T6</f>
        <v>86.71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6.6</v>
      </c>
      <c r="Q10" s="63"/>
      <c r="R10" s="63"/>
      <c r="S10" s="63"/>
      <c r="T10" s="63"/>
      <c r="U10" s="63"/>
      <c r="V10" s="63"/>
      <c r="W10" s="63">
        <f>データ!P6</f>
        <v>59.68</v>
      </c>
      <c r="X10" s="63"/>
      <c r="Y10" s="63"/>
      <c r="Z10" s="63"/>
      <c r="AA10" s="63"/>
      <c r="AB10" s="63"/>
      <c r="AC10" s="63"/>
      <c r="AD10" s="64">
        <f>データ!Q6</f>
        <v>4104</v>
      </c>
      <c r="AE10" s="64"/>
      <c r="AF10" s="64"/>
      <c r="AG10" s="64"/>
      <c r="AH10" s="64"/>
      <c r="AI10" s="64"/>
      <c r="AJ10" s="64"/>
      <c r="AK10" s="2"/>
      <c r="AL10" s="64">
        <f>データ!U6</f>
        <v>929</v>
      </c>
      <c r="AM10" s="64"/>
      <c r="AN10" s="64"/>
      <c r="AO10" s="64"/>
      <c r="AP10" s="64"/>
      <c r="AQ10" s="64"/>
      <c r="AR10" s="64"/>
      <c r="AS10" s="64"/>
      <c r="AT10" s="63">
        <f>データ!V6</f>
        <v>0.49</v>
      </c>
      <c r="AU10" s="63"/>
      <c r="AV10" s="63"/>
      <c r="AW10" s="63"/>
      <c r="AX10" s="63"/>
      <c r="AY10" s="63"/>
      <c r="AZ10" s="63"/>
      <c r="BA10" s="63"/>
      <c r="BB10" s="63">
        <f>データ!W6</f>
        <v>1895.92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46060</v>
      </c>
      <c r="D6" s="31">
        <f t="shared" si="3"/>
        <v>47</v>
      </c>
      <c r="E6" s="31">
        <f t="shared" si="3"/>
        <v>17</v>
      </c>
      <c r="F6" s="31">
        <f t="shared" si="3"/>
        <v>4</v>
      </c>
      <c r="G6" s="31">
        <f t="shared" si="3"/>
        <v>0</v>
      </c>
      <c r="H6" s="31" t="str">
        <f t="shared" si="3"/>
        <v>宮城県　南三陸町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6.6</v>
      </c>
      <c r="P6" s="32">
        <f t="shared" si="3"/>
        <v>59.68</v>
      </c>
      <c r="Q6" s="32">
        <f t="shared" si="3"/>
        <v>4104</v>
      </c>
      <c r="R6" s="32">
        <f t="shared" si="3"/>
        <v>14169</v>
      </c>
      <c r="S6" s="32">
        <f t="shared" si="3"/>
        <v>163.4</v>
      </c>
      <c r="T6" s="32">
        <f t="shared" si="3"/>
        <v>86.71</v>
      </c>
      <c r="U6" s="32">
        <f t="shared" si="3"/>
        <v>929</v>
      </c>
      <c r="V6" s="32">
        <f t="shared" si="3"/>
        <v>0.49</v>
      </c>
      <c r="W6" s="32">
        <f t="shared" si="3"/>
        <v>1895.92</v>
      </c>
      <c r="X6" s="33">
        <f>IF(X7="",NA(),X7)</f>
        <v>55.04</v>
      </c>
      <c r="Y6" s="33">
        <f t="shared" ref="Y6:AG6" si="4">IF(Y7="",NA(),Y7)</f>
        <v>11.48</v>
      </c>
      <c r="Z6" s="33">
        <f t="shared" si="4"/>
        <v>61.02</v>
      </c>
      <c r="AA6" s="33">
        <f t="shared" si="4"/>
        <v>89.98</v>
      </c>
      <c r="AB6" s="33">
        <f t="shared" si="4"/>
        <v>121.35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28.37</v>
      </c>
      <c r="BQ6" s="33">
        <f t="shared" ref="BQ6:BY6" si="8">IF(BQ7="",NA(),BQ7)</f>
        <v>5.49</v>
      </c>
      <c r="BR6" s="33">
        <f t="shared" si="8"/>
        <v>18.95</v>
      </c>
      <c r="BS6" s="33">
        <f t="shared" si="8"/>
        <v>13.52</v>
      </c>
      <c r="BT6" s="33">
        <f t="shared" si="8"/>
        <v>10.64</v>
      </c>
      <c r="BU6" s="33">
        <f t="shared" si="8"/>
        <v>55.15</v>
      </c>
      <c r="BV6" s="33">
        <f t="shared" si="8"/>
        <v>52.89</v>
      </c>
      <c r="BW6" s="33">
        <f t="shared" si="8"/>
        <v>51.73</v>
      </c>
      <c r="BX6" s="33">
        <f t="shared" si="8"/>
        <v>53.01</v>
      </c>
      <c r="BY6" s="33">
        <f t="shared" si="8"/>
        <v>50.54</v>
      </c>
      <c r="BZ6" s="32" t="str">
        <f>IF(BZ7="","",IF(BZ7="-","【-】","【"&amp;SUBSTITUTE(TEXT(BZ7,"#,##0.00"),"-","△")&amp;"】"))</f>
        <v>【63.50】</v>
      </c>
      <c r="CA6" s="33">
        <f>IF(CA7="",NA(),CA7)</f>
        <v>839.58</v>
      </c>
      <c r="CB6" s="33">
        <f t="shared" ref="CB6:CJ6" si="9">IF(CB7="",NA(),CB7)</f>
        <v>4075.69</v>
      </c>
      <c r="CC6" s="33">
        <f t="shared" si="9"/>
        <v>1247.53</v>
      </c>
      <c r="CD6" s="33">
        <f t="shared" si="9"/>
        <v>1729.95</v>
      </c>
      <c r="CE6" s="33">
        <f t="shared" si="9"/>
        <v>2200.33</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44.93</v>
      </c>
      <c r="CM6" s="33">
        <f t="shared" ref="CM6:CU6" si="10">IF(CM7="",NA(),CM7)</f>
        <v>27.12</v>
      </c>
      <c r="CN6" s="33">
        <f t="shared" si="10"/>
        <v>41.92</v>
      </c>
      <c r="CO6" s="33">
        <f t="shared" si="10"/>
        <v>30.41</v>
      </c>
      <c r="CP6" s="33">
        <f t="shared" si="10"/>
        <v>30.96</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70.45</v>
      </c>
      <c r="CX6" s="33">
        <f t="shared" ref="CX6:DF6" si="11">IF(CX7="",NA(),CX7)</f>
        <v>23.33</v>
      </c>
      <c r="CY6" s="33">
        <f t="shared" si="11"/>
        <v>28.51</v>
      </c>
      <c r="CZ6" s="33">
        <f t="shared" si="11"/>
        <v>29.17</v>
      </c>
      <c r="DA6" s="33">
        <f t="shared" si="11"/>
        <v>29.28</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46060</v>
      </c>
      <c r="D7" s="35">
        <v>47</v>
      </c>
      <c r="E7" s="35">
        <v>17</v>
      </c>
      <c r="F7" s="35">
        <v>4</v>
      </c>
      <c r="G7" s="35">
        <v>0</v>
      </c>
      <c r="H7" s="35" t="s">
        <v>96</v>
      </c>
      <c r="I7" s="35" t="s">
        <v>97</v>
      </c>
      <c r="J7" s="35" t="s">
        <v>98</v>
      </c>
      <c r="K7" s="35" t="s">
        <v>99</v>
      </c>
      <c r="L7" s="35" t="s">
        <v>100</v>
      </c>
      <c r="M7" s="36" t="s">
        <v>101</v>
      </c>
      <c r="N7" s="36" t="s">
        <v>102</v>
      </c>
      <c r="O7" s="36">
        <v>6.6</v>
      </c>
      <c r="P7" s="36">
        <v>59.68</v>
      </c>
      <c r="Q7" s="36">
        <v>4104</v>
      </c>
      <c r="R7" s="36">
        <v>14169</v>
      </c>
      <c r="S7" s="36">
        <v>163.4</v>
      </c>
      <c r="T7" s="36">
        <v>86.71</v>
      </c>
      <c r="U7" s="36">
        <v>929</v>
      </c>
      <c r="V7" s="36">
        <v>0.49</v>
      </c>
      <c r="W7" s="36">
        <v>1895.92</v>
      </c>
      <c r="X7" s="36">
        <v>55.04</v>
      </c>
      <c r="Y7" s="36">
        <v>11.48</v>
      </c>
      <c r="Z7" s="36">
        <v>61.02</v>
      </c>
      <c r="AA7" s="36">
        <v>89.98</v>
      </c>
      <c r="AB7" s="36">
        <v>121.35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28.37</v>
      </c>
      <c r="BQ7" s="36">
        <v>5.49</v>
      </c>
      <c r="BR7" s="36">
        <v>18.95</v>
      </c>
      <c r="BS7" s="36">
        <v>13.52</v>
      </c>
      <c r="BT7" s="36">
        <v>10.64</v>
      </c>
      <c r="BU7" s="36">
        <v>55.15</v>
      </c>
      <c r="BV7" s="36">
        <v>52.89</v>
      </c>
      <c r="BW7" s="36">
        <v>51.73</v>
      </c>
      <c r="BX7" s="36">
        <v>53.01</v>
      </c>
      <c r="BY7" s="36">
        <v>50.54</v>
      </c>
      <c r="BZ7" s="36">
        <v>63.5</v>
      </c>
      <c r="CA7" s="36">
        <v>839.58</v>
      </c>
      <c r="CB7" s="36">
        <v>4075.69</v>
      </c>
      <c r="CC7" s="36">
        <v>1247.53</v>
      </c>
      <c r="CD7" s="36">
        <v>1729.95</v>
      </c>
      <c r="CE7" s="36">
        <v>2200.33</v>
      </c>
      <c r="CF7" s="36">
        <v>283.05</v>
      </c>
      <c r="CG7" s="36">
        <v>300.52</v>
      </c>
      <c r="CH7" s="36">
        <v>310.47000000000003</v>
      </c>
      <c r="CI7" s="36">
        <v>299.39</v>
      </c>
      <c r="CJ7" s="36">
        <v>320.36</v>
      </c>
      <c r="CK7" s="36">
        <v>253.12</v>
      </c>
      <c r="CL7" s="36">
        <v>44.93</v>
      </c>
      <c r="CM7" s="36">
        <v>27.12</v>
      </c>
      <c r="CN7" s="36">
        <v>41.92</v>
      </c>
      <c r="CO7" s="36">
        <v>30.41</v>
      </c>
      <c r="CP7" s="36">
        <v>30.96</v>
      </c>
      <c r="CQ7" s="36">
        <v>36.18</v>
      </c>
      <c r="CR7" s="36">
        <v>36.799999999999997</v>
      </c>
      <c r="CS7" s="36">
        <v>36.67</v>
      </c>
      <c r="CT7" s="36">
        <v>36.200000000000003</v>
      </c>
      <c r="CU7" s="36">
        <v>34.74</v>
      </c>
      <c r="CV7" s="36">
        <v>41.06</v>
      </c>
      <c r="CW7" s="36">
        <v>70.45</v>
      </c>
      <c r="CX7" s="36">
        <v>23.33</v>
      </c>
      <c r="CY7" s="36">
        <v>28.51</v>
      </c>
      <c r="CZ7" s="36">
        <v>29.17</v>
      </c>
      <c r="DA7" s="36">
        <v>29.28</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cp:lastPrinted>2016-02-22T10:25:07Z</cp:lastPrinted>
  <dcterms:created xsi:type="dcterms:W3CDTF">2016-02-03T09:01:02Z</dcterms:created>
  <dcterms:modified xsi:type="dcterms:W3CDTF">2016-02-24T09:21:15Z</dcterms:modified>
</cp:coreProperties>
</file>