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<sst xmlns="http://schemas.openxmlformats.org/spreadsheetml/2006/main" count="220" uniqueCount="108">
  <si>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</si>
  <si>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</si>
  <si>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</si>
  <si>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</si>
  <si>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</si>
  <si>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</si>
  <si>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</si>
  <si>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</si>
  <si>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</si>
  <si>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</si>
  <si>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</si>
  <si>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</si>
  <si>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</si>
  <si>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</si>
  <si>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</si>
  <si>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</si>
  <si>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</si>
  <si>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</si>
  <si>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</si>
  <si>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</si>
  <si>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</si>
  <si>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</si>
  <si>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</si>
  <si>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</si>
  <si>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</si>
  <si>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</si>
  <si>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</si>
  <si>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</si>
  <si>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</si>
  <si>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</si>
  <si>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</si>
  <si>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</si>
  <si>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</si>
  <si>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</si>
  <si>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</si>
  <si>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</si>
  <si>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</si>
  <si>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</si>
  <si>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</si>
  <si>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</si>
  <si>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</si>
  <si>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</si>
  <si>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</si>
  <si>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</si>
  <si>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</si>
  <si>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</si>
  <si>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</si>
  <si>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</si>
  <si>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</si>
  <si>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</si>
  <si>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</si>
  <si>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</si>
  <si>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</si>
  <si>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</si>
  <si>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</si>
  <si>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</si>
  <si>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</si>
  <si>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</si>
  <si>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</si>
  <si>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</si>
  <si>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</si>
  <si>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</si>
  <si>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</si>
  <si>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</si>
  <si>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</si>
  <si>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</si>
  <si>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</si>
  <si>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</si>
  <si>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</si>
  <si>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</si>
  <si>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</si>
  <si>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</si>
  <si>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</si>
  <si>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</si>
  <si>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</si>
  <si>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</si>
  <si>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</si>
  <si>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</si>
  <si>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</si>
  <si>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</si>
  <si>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</si>
  <si>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</si>
  <si>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</si>
  <si>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</si>
  <si>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</si>
  <si>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</si>
  <si>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</si>
  <si>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</si>
  <si>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</si>
  <si>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</si>
  <si>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</si>
  <si>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</si>
  <si>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</si>
  <si>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</si>
  <si>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</si>
  <si>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</si>
  <si>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</si>
  <si>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</si>
  <si>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</si>
  <si>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</si>
  <si>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</si>
  <si>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</si>
  <si>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</si>
  <si>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</si>
  <si>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</si>
  <si>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災害復旧事業により、大部分が新設管（耐震管）となる予定である。</t>
    <rPh sb="0" eb="2">
      <t>サイガイ</t>
    </rPh>
    <rPh sb="2" eb="4">
      <t>フッキュウ</t>
    </rPh>
    <rPh sb="4" eb="6">
      <t>ジギョウ</t>
    </rPh>
    <rPh sb="10" eb="13">
      <t>ダイブブン</t>
    </rPh>
    <rPh sb="14" eb="16">
      <t>シンセツ</t>
    </rPh>
    <rPh sb="16" eb="17">
      <t>カン</t>
    </rPh>
    <rPh sb="18" eb="20">
      <t>タイシン</t>
    </rPh>
    <rPh sb="20" eb="21">
      <t>カン</t>
    </rPh>
    <rPh sb="25" eb="27">
      <t>ヨテイ</t>
    </rPh>
    <phoneticPr fontId="4"/>
  </si>
  <si>
    <t>平成29年度から水道事業会計(法適用)への統合を検討している。</t>
    <rPh sb="0" eb="2">
      <t>ヘイセイ</t>
    </rPh>
    <rPh sb="4" eb="5">
      <t>ネン</t>
    </rPh>
    <rPh sb="5" eb="6">
      <t>ド</t>
    </rPh>
    <rPh sb="8" eb="10">
      <t>スイドウ</t>
    </rPh>
    <rPh sb="10" eb="12">
      <t>ジギョウ</t>
    </rPh>
    <rPh sb="12" eb="14">
      <t>カイケイ</t>
    </rPh>
    <rPh sb="15" eb="16">
      <t>ホウ</t>
    </rPh>
    <rPh sb="16" eb="18">
      <t>テキヨウ</t>
    </rPh>
    <rPh sb="21" eb="23">
      <t>トウゴウ</t>
    </rPh>
    <rPh sb="24" eb="26">
      <t>ケントウ</t>
    </rPh>
    <phoneticPr fontId="4"/>
  </si>
  <si>
    <t>⑤料金回収率について
給水人口が少ない簡易水道区域なので、料金収入のみで料金回収率を100％にするのは難しく、一般会計からの繰入金を充てている。</t>
    <rPh sb="1" eb="3">
      <t>リョウキン</t>
    </rPh>
    <rPh sb="3" eb="5">
      <t>カイシュウ</t>
    </rPh>
    <rPh sb="5" eb="6">
      <t>リツ</t>
    </rPh>
    <rPh sb="11" eb="13">
      <t>キュウスイ</t>
    </rPh>
    <rPh sb="13" eb="15">
      <t>ジンコウ</t>
    </rPh>
    <rPh sb="16" eb="17">
      <t>スク</t>
    </rPh>
    <rPh sb="19" eb="21">
      <t>カンイ</t>
    </rPh>
    <rPh sb="21" eb="23">
      <t>スイドウ</t>
    </rPh>
    <rPh sb="23" eb="25">
      <t>クイキ</t>
    </rPh>
    <rPh sb="29" eb="31">
      <t>リョウキン</t>
    </rPh>
    <rPh sb="31" eb="33">
      <t>シュウニュウ</t>
    </rPh>
    <rPh sb="36" eb="38">
      <t>リョウキン</t>
    </rPh>
    <rPh sb="38" eb="40">
      <t>カイシュウ</t>
    </rPh>
    <rPh sb="40" eb="41">
      <t>リツ</t>
    </rPh>
    <rPh sb="51" eb="52">
      <t>ムズカ</t>
    </rPh>
    <rPh sb="55" eb="57">
      <t>イッパン</t>
    </rPh>
    <rPh sb="57" eb="59">
      <t>カイケイ</t>
    </rPh>
    <rPh sb="62" eb="64">
      <t>クリイレ</t>
    </rPh>
    <rPh sb="64" eb="65">
      <t>キン</t>
    </rPh>
    <rPh sb="66" eb="6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</si>
</sst>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20928"/>
        <c:axId val="530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0928"/>
        <c:axId val="53035392"/>
      </c:lineChart>
      <c:dateAx>
        <c:axId val="530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35392"/>
        <c:crosses val="autoZero"/>
        <c:auto val="1"/>
        <c:lblOffset val="100"/>
        <c:baseTimeUnit val="years"/>
      </c:dateAx>
      <c:valAx>
        <c:axId val="530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11.27</c:v>
                </c:pt>
                <c:pt idx="2">
                  <c:v>99.85</c:v>
                </c:pt>
                <c:pt idx="3">
                  <c:v>112.73</c:v>
                </c:pt>
                <c:pt idx="4">
                  <c:v>103.27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95328"/>
        <c:axId val="10381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5328"/>
        <c:axId val="103813888"/>
      </c:lineChart>
      <c:dateAx>
        <c:axId val="10379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3888"/>
        <c:crosses val="autoZero"/>
        <c:auto val="1"/>
        <c:lblOffset val="100"/>
        <c:baseTimeUnit val="years"/>
      </c:dateAx>
      <c:valAx>
        <c:axId val="10381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9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71.819999999999993</c:v>
                </c:pt>
                <c:pt idx="2">
                  <c:v>73.91</c:v>
                </c:pt>
                <c:pt idx="3">
                  <c:v>77.569999999999993</c:v>
                </c:pt>
                <c:pt idx="4">
                  <c:v>89.68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0480"/>
        <c:axId val="10386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0480"/>
        <c:axId val="103866752"/>
      </c:lineChart>
      <c:dateAx>
        <c:axId val="10386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66752"/>
        <c:crosses val="autoZero"/>
        <c:auto val="1"/>
        <c:lblOffset val="100"/>
        <c:baseTimeUnit val="years"/>
      </c:dateAx>
      <c:valAx>
        <c:axId val="10386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6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100</c:v>
                </c:pt>
                <c:pt idx="2">
                  <c:v>147.29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61504"/>
        <c:axId val="5306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61504"/>
        <c:axId val="53063680"/>
      </c:lineChart>
      <c:dateAx>
        <c:axId val="5306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63680"/>
        <c:crosses val="autoZero"/>
        <c:auto val="1"/>
        <c:lblOffset val="100"/>
        <c:baseTimeUnit val="years"/>
      </c:dateAx>
      <c:valAx>
        <c:axId val="5306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6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2368"/>
        <c:axId val="458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2368"/>
        <c:axId val="45879296"/>
      </c:lineChart>
      <c:dateAx>
        <c:axId val="5308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79296"/>
        <c:crosses val="autoZero"/>
        <c:auto val="1"/>
        <c:lblOffset val="100"/>
        <c:baseTimeUnit val="years"/>
      </c:dateAx>
      <c:valAx>
        <c:axId val="458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8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17312"/>
        <c:axId val="459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7312"/>
        <c:axId val="45919232"/>
      </c:lineChart>
      <c:dateAx>
        <c:axId val="459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19232"/>
        <c:crosses val="autoZero"/>
        <c:auto val="1"/>
        <c:lblOffset val="100"/>
        <c:baseTimeUnit val="years"/>
      </c:dateAx>
      <c:valAx>
        <c:axId val="459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15904"/>
        <c:axId val="711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15904"/>
        <c:axId val="71117824"/>
      </c:lineChart>
      <c:dateAx>
        <c:axId val="711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17824"/>
        <c:crosses val="autoZero"/>
        <c:auto val="1"/>
        <c:lblOffset val="100"/>
        <c:baseTimeUnit val="years"/>
      </c:dateAx>
      <c:valAx>
        <c:axId val="711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0960"/>
        <c:axId val="7116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0960"/>
        <c:axId val="71162880"/>
      </c:lineChart>
      <c:dateAx>
        <c:axId val="7116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62880"/>
        <c:crosses val="autoZero"/>
        <c:auto val="1"/>
        <c:lblOffset val="100"/>
        <c:baseTimeUnit val="years"/>
      </c:dateAx>
      <c:valAx>
        <c:axId val="7116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6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139.81</c:v>
                </c:pt>
                <c:pt idx="3" formatCode="#,##0.00;&quot;△&quot;#,##0.00;&quot;-&quot;">
                  <c:v>125.77</c:v>
                </c:pt>
                <c:pt idx="4" formatCode="#,##0.00;&quot;△&quot;#,##0.00;&quot;-&quot;">
                  <c:v>199.31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69888"/>
        <c:axId val="976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9888"/>
        <c:axId val="97671808"/>
      </c:lineChart>
      <c:dateAx>
        <c:axId val="976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71808"/>
        <c:crosses val="autoZero"/>
        <c:auto val="1"/>
        <c:lblOffset val="100"/>
        <c:baseTimeUnit val="years"/>
      </c:dateAx>
      <c:valAx>
        <c:axId val="976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6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18.8</c:v>
                </c:pt>
                <c:pt idx="2">
                  <c:v>16.23</c:v>
                </c:pt>
                <c:pt idx="3">
                  <c:v>20.85</c:v>
                </c:pt>
                <c:pt idx="4">
                  <c:v>25.52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43872"/>
        <c:axId val="1037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3872"/>
        <c:axId val="103745792"/>
      </c:lineChart>
      <c:dateAx>
        <c:axId val="1037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45792"/>
        <c:crosses val="autoZero"/>
        <c:auto val="1"/>
        <c:lblOffset val="100"/>
        <c:baseTimeUnit val="years"/>
      </c:dateAx>
      <c:valAx>
        <c:axId val="1037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715.22</c:v>
                </c:pt>
                <c:pt idx="2">
                  <c:v>820.59</c:v>
                </c:pt>
                <c:pt idx="3">
                  <c:v>599.32000000000005</c:v>
                </c:pt>
                <c:pt idx="4">
                  <c:v>504.11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63328"/>
        <c:axId val="10378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3328"/>
        <c:axId val="103785984"/>
      </c:lineChart>
      <c:dateAx>
        <c:axId val="10376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85984"/>
        <c:crosses val="autoZero"/>
        <c:auto val="1"/>
        <c:lblOffset val="100"/>
        <c:baseTimeUnit val="years"/>
      </c:dateAx>
      <c:valAx>
        <c:axId val="10378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6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宮城県　女川町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7124</v>
      </c>
      <c r="AJ8" s="74"/>
      <c r="AK8" s="74"/>
      <c r="AL8" s="74"/>
      <c r="AM8" s="74"/>
      <c r="AN8" s="74"/>
      <c r="AO8" s="74"/>
      <c r="AP8" s="75"/>
      <c r="AQ8" s="56">
        <f>データ!R6</f>
        <v>65.349999999999994</v>
      </c>
      <c r="AR8" s="56"/>
      <c r="AS8" s="56"/>
      <c r="AT8" s="56"/>
      <c r="AU8" s="56"/>
      <c r="AV8" s="56"/>
      <c r="AW8" s="56"/>
      <c r="AX8" s="56"/>
      <c r="AY8" s="56">
        <f>データ!S6</f>
        <v>109.01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19.77</v>
      </c>
      <c r="S10" s="56"/>
      <c r="T10" s="56"/>
      <c r="U10" s="56"/>
      <c r="V10" s="56"/>
      <c r="W10" s="56"/>
      <c r="X10" s="56"/>
      <c r="Y10" s="56"/>
      <c r="Z10" s="64">
        <f>データ!P6</f>
        <v>2430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1386</v>
      </c>
      <c r="AJ10" s="64"/>
      <c r="AK10" s="64"/>
      <c r="AL10" s="64"/>
      <c r="AM10" s="64"/>
      <c r="AN10" s="64"/>
      <c r="AO10" s="64"/>
      <c r="AP10" s="64"/>
      <c r="AQ10" s="56">
        <f>データ!U6</f>
        <v>1</v>
      </c>
      <c r="AR10" s="56"/>
      <c r="AS10" s="56"/>
      <c r="AT10" s="56"/>
      <c r="AU10" s="56"/>
      <c r="AV10" s="56"/>
      <c r="AW10" s="56"/>
      <c r="AX10" s="56"/>
      <c r="AY10" s="56">
        <f>データ!V6</f>
        <v>1386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45811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宮城県　女川町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19.77</v>
      </c>
      <c r="P6" s="32">
        <f t="shared" si="3"/>
        <v>2430</v>
      </c>
      <c r="Q6" s="32">
        <f t="shared" si="3"/>
        <v>7124</v>
      </c>
      <c r="R6" s="32">
        <f t="shared" si="3"/>
        <v>65.349999999999994</v>
      </c>
      <c r="S6" s="32">
        <f t="shared" si="3"/>
        <v>109.01</v>
      </c>
      <c r="T6" s="32">
        <f t="shared" si="3"/>
        <v>1386</v>
      </c>
      <c r="U6" s="32">
        <f t="shared" si="3"/>
        <v>1</v>
      </c>
      <c r="V6" s="32">
        <f t="shared" si="3"/>
        <v>1386</v>
      </c>
      <c r="W6" s="33">
        <f>IF(W7="",NA(),W7)</f>
        <v>100.04</v>
      </c>
      <c r="X6" s="33">
        <f t="shared" ref="X6:AF6" si="4">IF(X7="",NA(),X7)</f>
        <v>100</v>
      </c>
      <c r="Y6" s="33">
        <f t="shared" si="4"/>
        <v>147.29</v>
      </c>
      <c r="Z6" s="33">
        <f t="shared" si="4"/>
        <v>100</v>
      </c>
      <c r="AA6" s="33">
        <f t="shared" si="4"/>
        <v>100</v>
      </c>
      <c r="AB6" s="33">
        <f t="shared" si="4"/>
        <v>78.62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2">
        <f>IF(BD7="",NA(),BD7)</f>
        <v>0</v>
      </c>
      <c r="BE6" s="32">
        <f t="shared" ref="BE6:BM6" si="7">IF(BE7="",NA(),BE7)</f>
        <v>0</v>
      </c>
      <c r="BF6" s="33">
        <f t="shared" si="7"/>
        <v>139.81</v>
      </c>
      <c r="BG6" s="33">
        <f t="shared" si="7"/>
        <v>125.77</v>
      </c>
      <c r="BH6" s="33">
        <f t="shared" si="7"/>
        <v>199.31</v>
      </c>
      <c r="BI6" s="33">
        <f t="shared" si="7"/>
        <v>1137.3599999999999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 t="str">
        <f>IF(BO7="",NA(),BO7)</f>
        <v>-</v>
      </c>
      <c r="BP6" s="33">
        <f t="shared" ref="BP6:BX6" si="8">IF(BP7="",NA(),BP7)</f>
        <v>18.8</v>
      </c>
      <c r="BQ6" s="33">
        <f t="shared" si="8"/>
        <v>16.23</v>
      </c>
      <c r="BR6" s="33">
        <f t="shared" si="8"/>
        <v>20.85</v>
      </c>
      <c r="BS6" s="33">
        <f t="shared" si="8"/>
        <v>25.52</v>
      </c>
      <c r="BT6" s="33">
        <f t="shared" si="8"/>
        <v>57.51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2">
        <f>IF(BZ7="",NA(),BZ7)</f>
        <v>0</v>
      </c>
      <c r="CA6" s="33">
        <f t="shared" ref="CA6:CI6" si="9">IF(CA7="",NA(),CA7)</f>
        <v>715.22</v>
      </c>
      <c r="CB6" s="33">
        <f t="shared" si="9"/>
        <v>820.59</v>
      </c>
      <c r="CC6" s="33">
        <f t="shared" si="9"/>
        <v>599.32000000000005</v>
      </c>
      <c r="CD6" s="33">
        <f t="shared" si="9"/>
        <v>504.11</v>
      </c>
      <c r="CE6" s="33">
        <f t="shared" si="9"/>
        <v>291.83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2">
        <f>IF(CK7="",NA(),CK7)</f>
        <v>0</v>
      </c>
      <c r="CL6" s="33">
        <f t="shared" ref="CL6:CT6" si="10">IF(CL7="",NA(),CL7)</f>
        <v>11.27</v>
      </c>
      <c r="CM6" s="33">
        <f t="shared" si="10"/>
        <v>99.85</v>
      </c>
      <c r="CN6" s="33">
        <f t="shared" si="10"/>
        <v>112.73</v>
      </c>
      <c r="CO6" s="33">
        <f t="shared" si="10"/>
        <v>103.27</v>
      </c>
      <c r="CP6" s="33">
        <f t="shared" si="10"/>
        <v>57.95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 t="str">
        <f>IF(CV7="",NA(),CV7)</f>
        <v>-</v>
      </c>
      <c r="CW6" s="33">
        <f t="shared" ref="CW6:DE6" si="11">IF(CW7="",NA(),CW7)</f>
        <v>71.819999999999993</v>
      </c>
      <c r="CX6" s="33">
        <f t="shared" si="11"/>
        <v>73.91</v>
      </c>
      <c r="CY6" s="33">
        <f t="shared" si="11"/>
        <v>77.569999999999993</v>
      </c>
      <c r="CZ6" s="33">
        <f t="shared" si="11"/>
        <v>89.68</v>
      </c>
      <c r="DA6" s="33">
        <f t="shared" si="11"/>
        <v>76.33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45811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19.77</v>
      </c>
      <c r="P7" s="36">
        <v>2430</v>
      </c>
      <c r="Q7" s="36">
        <v>7124</v>
      </c>
      <c r="R7" s="36">
        <v>65.349999999999994</v>
      </c>
      <c r="S7" s="36">
        <v>109.01</v>
      </c>
      <c r="T7" s="36">
        <v>1386</v>
      </c>
      <c r="U7" s="36">
        <v>1</v>
      </c>
      <c r="V7" s="36">
        <v>1386</v>
      </c>
      <c r="W7" s="36">
        <v>100.04</v>
      </c>
      <c r="X7" s="36">
        <v>100</v>
      </c>
      <c r="Y7" s="36">
        <v>147.29</v>
      </c>
      <c r="Z7" s="36">
        <v>100</v>
      </c>
      <c r="AA7" s="36">
        <v>100</v>
      </c>
      <c r="AB7" s="36">
        <v>78.62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0</v>
      </c>
      <c r="BE7" s="36">
        <v>0</v>
      </c>
      <c r="BF7" s="36">
        <v>139.81</v>
      </c>
      <c r="BG7" s="36">
        <v>125.77</v>
      </c>
      <c r="BH7" s="36">
        <v>199.31</v>
      </c>
      <c r="BI7" s="36">
        <v>1137.3599999999999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 t="s">
        <v>98</v>
      </c>
      <c r="BP7" s="36">
        <v>18.8</v>
      </c>
      <c r="BQ7" s="36">
        <v>16.23</v>
      </c>
      <c r="BR7" s="36">
        <v>20.85</v>
      </c>
      <c r="BS7" s="36">
        <v>25.52</v>
      </c>
      <c r="BT7" s="36">
        <v>57.51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0</v>
      </c>
      <c r="CA7" s="36">
        <v>715.22</v>
      </c>
      <c r="CB7" s="36">
        <v>820.59</v>
      </c>
      <c r="CC7" s="36">
        <v>599.32000000000005</v>
      </c>
      <c r="CD7" s="36">
        <v>504.11</v>
      </c>
      <c r="CE7" s="36">
        <v>291.83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0</v>
      </c>
      <c r="CL7" s="36">
        <v>11.27</v>
      </c>
      <c r="CM7" s="36">
        <v>99.85</v>
      </c>
      <c r="CN7" s="36">
        <v>112.73</v>
      </c>
      <c r="CO7" s="36">
        <v>103.27</v>
      </c>
      <c r="CP7" s="36">
        <v>57.95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 t="s">
        <v>98</v>
      </c>
      <c r="CW7" s="36">
        <v>71.819999999999993</v>
      </c>
      <c r="CX7" s="36">
        <v>73.91</v>
      </c>
      <c r="CY7" s="36">
        <v>77.569999999999993</v>
      </c>
      <c r="CZ7" s="36">
        <v>89.68</v>
      </c>
      <c r="DA7" s="36">
        <v>76.33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2016-01-18T04:59:52Z</dcterms:created>
  <dcterms:modified xsi:type="dcterms:W3CDTF">2016-02-24T09:20:02Z</dcterms:modified>
  <cp:category/>
</cp:coreProperties>
</file>