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4695" yWindow="-45"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<sst xmlns="http://schemas.openxmlformats.org/spreadsheetml/2006/main" count="226" uniqueCount="111">
  <si>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</si>
  <si>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</si>
  <si>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</si>
  <si>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</si>
  <si>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</si>
  <si>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</si>
  <si>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</si>
  <si>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</si>
  <si>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</si>
  <si>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</si>
  <si>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</si>
  <si>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</si>
  <si>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</si>
  <si>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</si>
  <si>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</si>
  <si>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</si>
  <si>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</si>
  <si>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</si>
  <si>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</si>
  <si>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</si>
  <si>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</si>
  <si>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</si>
  <si>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</si>
  <si>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</si>
  <si>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</si>
  <si>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</si>
  <si>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</si>
  <si>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</si>
  <si>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</si>
  <si>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</si>
  <si>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</si>
  <si>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</si>
  <si>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</si>
  <si>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</si>
  <si>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</si>
  <si>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</si>
  <si>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</si>
  <si>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</si>
  <si>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</si>
  <si>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</si>
  <si>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</si>
  <si>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</si>
  <si>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</si>
  <si>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</si>
  <si>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</si>
  <si>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</si>
  <si>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</si>
  <si>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</si>
  <si>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</si>
  <si>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</si>
  <si>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</si>
  <si>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</si>
  <si>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</si>
  <si>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</si>
  <si>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</si>
  <si>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</si>
  <si>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</si>
  <si>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</si>
  <si>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</si>
  <si>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</si>
  <si>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</si>
  <si>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</si>
  <si>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</si>
  <si>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</si>
  <si>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</si>
  <si>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</si>
  <si>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</si>
  <si>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</si>
  <si>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</si>
  <si>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</si>
  <si>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</si>
  <si>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</si>
  <si>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</si>
  <si>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</si>
  <si>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</si>
  <si>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</si>
  <si>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</si>
  <si>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</si>
  <si>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</si>
  <si>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</si>
  <si>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</si>
  <si>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</si>
  <si>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</si>
  <si>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</si>
  <si>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</si>
  <si>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</si>
  <si>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</si>
  <si>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</si>
  <si>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</si>
  <si>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</si>
  <si>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</si>
  <si>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</si>
  <si>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</si>
  <si>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</si>
  <si>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</si>
  <si>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</si>
  <si>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美里町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</si>
  <si>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</si>
  <si>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</si>
  <si>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</si>
  <si>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</si>
  <si>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</si>
  <si>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</si>
  <si>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</si>
  <si>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</si>
  <si>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</si>
  <si>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</si>
  <si>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</si>
  <si>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③管渠改善率について
　管渠の改善は東日本大震災によるものを除き、実施していない。しかし、供用開始から20年を経過しているため、マンホールポンプ等の更新を順次実施しなければならない。</t>
    <rPh sb="1" eb="3">
      <t>カンキョ</t>
    </rPh>
    <rPh sb="3" eb="5">
      <t>カイゼン</t>
    </rPh>
    <rPh sb="5" eb="6">
      <t>リツ</t>
    </rPh>
    <rPh sb="12" eb="14">
      <t>カンキョ</t>
    </rPh>
    <rPh sb="15" eb="17">
      <t>カイゼン</t>
    </rPh>
    <rPh sb="18" eb="19">
      <t>ヒガシ</t>
    </rPh>
    <rPh sb="19" eb="21">
      <t>ニホン</t>
    </rPh>
    <rPh sb="21" eb="24">
      <t>ダイシンサイ</t>
    </rPh>
    <rPh sb="30" eb="31">
      <t>ノゾ</t>
    </rPh>
    <rPh sb="33" eb="35">
      <t>ジッシ</t>
    </rPh>
    <rPh sb="45" eb="47">
      <t>キョウヨウ</t>
    </rPh>
    <rPh sb="47" eb="49">
      <t>カイシ</t>
    </rPh>
    <rPh sb="53" eb="54">
      <t>ネン</t>
    </rPh>
    <rPh sb="55" eb="57">
      <t>ケイカ</t>
    </rPh>
    <rPh sb="72" eb="73">
      <t>トウ</t>
    </rPh>
    <rPh sb="74" eb="76">
      <t>コウシン</t>
    </rPh>
    <rPh sb="77" eb="79">
      <t>ジュンジ</t>
    </rPh>
    <rPh sb="79" eb="81">
      <t>ジッシ</t>
    </rPh>
    <phoneticPr fontId="4"/>
  </si>
  <si>
    <t>　短期的な課題としては、水洗化率の向上が挙げれらる。
　水洗化率を向上させることが、料金収入の向上に繋がり、経費回収率等の他の指標の改善も期待できる。
　中長期的な課題としては、汚水管きょ整備の完了が挙げられる。
　整備途上であり早期完成させ、より多くの住民に利用してもらえる環境を作らなければならない。</t>
    <rPh sb="1" eb="3">
      <t>タンキ</t>
    </rPh>
    <rPh sb="3" eb="4">
      <t>テキ</t>
    </rPh>
    <rPh sb="5" eb="7">
      <t>カダイ</t>
    </rPh>
    <rPh sb="12" eb="15">
      <t>スイセンカ</t>
    </rPh>
    <rPh sb="15" eb="16">
      <t>リツ</t>
    </rPh>
    <rPh sb="17" eb="19">
      <t>コウジョウ</t>
    </rPh>
    <rPh sb="20" eb="21">
      <t>ア</t>
    </rPh>
    <rPh sb="28" eb="31">
      <t>スイセンカ</t>
    </rPh>
    <rPh sb="31" eb="32">
      <t>リツ</t>
    </rPh>
    <rPh sb="33" eb="35">
      <t>コウジョウ</t>
    </rPh>
    <rPh sb="42" eb="44">
      <t>リョウキン</t>
    </rPh>
    <rPh sb="44" eb="46">
      <t>シュウニュウ</t>
    </rPh>
    <rPh sb="47" eb="49">
      <t>コウジョウ</t>
    </rPh>
    <rPh sb="50" eb="51">
      <t>ツナ</t>
    </rPh>
    <rPh sb="54" eb="56">
      <t>ケイヒ</t>
    </rPh>
    <rPh sb="56" eb="58">
      <t>カイシュウ</t>
    </rPh>
    <rPh sb="58" eb="59">
      <t>リツ</t>
    </rPh>
    <rPh sb="59" eb="60">
      <t>トウ</t>
    </rPh>
    <rPh sb="61" eb="62">
      <t>タ</t>
    </rPh>
    <rPh sb="63" eb="65">
      <t>シヒョウ</t>
    </rPh>
    <rPh sb="66" eb="68">
      <t>カイゼン</t>
    </rPh>
    <rPh sb="69" eb="71">
      <t>キタイ</t>
    </rPh>
    <rPh sb="77" eb="80">
      <t>チュウチョウキ</t>
    </rPh>
    <rPh sb="80" eb="81">
      <t>テキ</t>
    </rPh>
    <rPh sb="82" eb="84">
      <t>カダイ</t>
    </rPh>
    <rPh sb="89" eb="91">
      <t>オスイ</t>
    </rPh>
    <rPh sb="91" eb="92">
      <t>カン</t>
    </rPh>
    <rPh sb="94" eb="96">
      <t>セイビ</t>
    </rPh>
    <rPh sb="97" eb="99">
      <t>カンリョウ</t>
    </rPh>
    <rPh sb="100" eb="101">
      <t>ア</t>
    </rPh>
    <rPh sb="108" eb="110">
      <t>セイビ</t>
    </rPh>
    <rPh sb="110" eb="112">
      <t>トジョウ</t>
    </rPh>
    <rPh sb="115" eb="117">
      <t>ソウキ</t>
    </rPh>
    <rPh sb="117" eb="119">
      <t>カンセイ</t>
    </rPh>
    <rPh sb="124" eb="125">
      <t>オオ</t>
    </rPh>
    <rPh sb="127" eb="129">
      <t>ジュウミン</t>
    </rPh>
    <rPh sb="130" eb="132">
      <t>リヨウ</t>
    </rPh>
    <rPh sb="138" eb="140">
      <t>カンキョウ</t>
    </rPh>
    <rPh sb="141" eb="142">
      <t>ツク</t>
    </rPh>
    <phoneticPr fontId="4"/>
  </si>
  <si>
    <t>①収益的収支比率について
　100％を下回っている。これは、地方債償還金の財源のうち、一般会計繰入金の一部及び資本費平準化債等を資本的収入として計上しているためである。
④企業債残高対事業規模比率について
　類似団体の平均値を大きく下回っている。これは、高資本費対策に要する経費及び分流式下水道等に要する経費等の一般会計繰入金が多く、地方債現在高に対する一般会計負担額が多いためである。
⑤経費回収率について
　上昇傾向にあり、H26には類似団体の平均値を上回った。これは、汚水処理原価の低下によるものである。
⑥汚水処理原価について
　低下傾向にある。これは、流域下水道維持管理負担金の低下によるものであるが、他の流域下水道に比べ負担金単価が高いため、類似団体の平均値を上回っている。
⑧水洗化率について
　類似団体の平均値を下回っている。これは、汚水管きょの整備途上であり、処理区域面積が年々拡大しているため、比率が伸びにくい状況である。今までの水洗化率の推移及び整備予定等を踏まえると、類似団体の平均値に到達するのは概ね平成42年度ごろと思われる。</t>
    <rPh sb="1" eb="4">
      <t>シュウエキテキ</t>
    </rPh>
    <rPh sb="4" eb="6">
      <t>シュウシ</t>
    </rPh>
    <rPh sb="6" eb="8">
      <t>ヒリツ</t>
    </rPh>
    <rPh sb="19" eb="21">
      <t>シタマワ</t>
    </rPh>
    <rPh sb="30" eb="33">
      <t>チホウサイ</t>
    </rPh>
    <rPh sb="33" eb="36">
      <t>ショウカンキン</t>
    </rPh>
    <rPh sb="37" eb="39">
      <t>ザイゲン</t>
    </rPh>
    <rPh sb="43" eb="45">
      <t>イッパン</t>
    </rPh>
    <rPh sb="45" eb="47">
      <t>カイケイ</t>
    </rPh>
    <rPh sb="47" eb="49">
      <t>クリイレ</t>
    </rPh>
    <rPh sb="49" eb="50">
      <t>キン</t>
    </rPh>
    <rPh sb="53" eb="54">
      <t>オヨ</t>
    </rPh>
    <rPh sb="55" eb="57">
      <t>シホン</t>
    </rPh>
    <rPh sb="57" eb="58">
      <t>ヒ</t>
    </rPh>
    <rPh sb="58" eb="61">
      <t>ヘイジュンカ</t>
    </rPh>
    <rPh sb="61" eb="62">
      <t>サイ</t>
    </rPh>
    <rPh sb="62" eb="63">
      <t>トウ</t>
    </rPh>
    <rPh sb="64" eb="67">
      <t>シホンテキ</t>
    </rPh>
    <rPh sb="67" eb="69">
      <t>シュウニュウ</t>
    </rPh>
    <rPh sb="72" eb="74">
      <t>ケイジョウ</t>
    </rPh>
    <rPh sb="86" eb="88">
      <t>キギョウ</t>
    </rPh>
    <rPh sb="88" eb="89">
      <t>サイ</t>
    </rPh>
    <rPh sb="89" eb="91">
      <t>ザンダカ</t>
    </rPh>
    <rPh sb="91" eb="92">
      <t>タイ</t>
    </rPh>
    <rPh sb="92" eb="94">
      <t>ジギョウ</t>
    </rPh>
    <rPh sb="94" eb="96">
      <t>キボ</t>
    </rPh>
    <rPh sb="96" eb="98">
      <t>ヒリツ</t>
    </rPh>
    <rPh sb="104" eb="106">
      <t>ルイジ</t>
    </rPh>
    <rPh sb="106" eb="108">
      <t>ダンタイ</t>
    </rPh>
    <rPh sb="109" eb="111">
      <t>ヘイキン</t>
    </rPh>
    <rPh sb="111" eb="112">
      <t>チ</t>
    </rPh>
    <rPh sb="113" eb="114">
      <t>オオ</t>
    </rPh>
    <rPh sb="116" eb="118">
      <t>シタマワ</t>
    </rPh>
    <rPh sb="127" eb="130">
      <t>コウシホン</t>
    </rPh>
    <rPh sb="130" eb="131">
      <t>ヒ</t>
    </rPh>
    <rPh sb="131" eb="133">
      <t>タイサク</t>
    </rPh>
    <rPh sb="134" eb="135">
      <t>ヨウ</t>
    </rPh>
    <rPh sb="137" eb="139">
      <t>ケイヒ</t>
    </rPh>
    <rPh sb="139" eb="140">
      <t>オヨ</t>
    </rPh>
    <rPh sb="141" eb="143">
      <t>ブンリュウ</t>
    </rPh>
    <rPh sb="143" eb="144">
      <t>シキ</t>
    </rPh>
    <rPh sb="144" eb="147">
      <t>ゲスイドウ</t>
    </rPh>
    <rPh sb="147" eb="148">
      <t>トウ</t>
    </rPh>
    <rPh sb="149" eb="150">
      <t>ヨウ</t>
    </rPh>
    <rPh sb="152" eb="154">
      <t>ケイヒ</t>
    </rPh>
    <rPh sb="154" eb="155">
      <t>トウ</t>
    </rPh>
    <rPh sb="156" eb="158">
      <t>イッパン</t>
    </rPh>
    <rPh sb="158" eb="160">
      <t>カイケイ</t>
    </rPh>
    <rPh sb="160" eb="162">
      <t>クリイレ</t>
    </rPh>
    <rPh sb="162" eb="163">
      <t>キン</t>
    </rPh>
    <rPh sb="164" eb="165">
      <t>オオ</t>
    </rPh>
    <rPh sb="167" eb="170">
      <t>チホウサイ</t>
    </rPh>
    <rPh sb="170" eb="172">
      <t>ゲンザイ</t>
    </rPh>
    <rPh sb="172" eb="173">
      <t>ダカ</t>
    </rPh>
    <rPh sb="174" eb="175">
      <t>タイ</t>
    </rPh>
    <rPh sb="177" eb="179">
      <t>イッパン</t>
    </rPh>
    <rPh sb="179" eb="181">
      <t>カイケイ</t>
    </rPh>
    <rPh sb="181" eb="183">
      <t>フタン</t>
    </rPh>
    <rPh sb="183" eb="184">
      <t>ガク</t>
    </rPh>
    <rPh sb="185" eb="186">
      <t>オオ</t>
    </rPh>
    <rPh sb="195" eb="197">
      <t>ケイヒ</t>
    </rPh>
    <rPh sb="197" eb="199">
      <t>カイシュウ</t>
    </rPh>
    <rPh sb="199" eb="200">
      <t>リツ</t>
    </rPh>
    <rPh sb="206" eb="208">
      <t>ジョウショウ</t>
    </rPh>
    <rPh sb="208" eb="210">
      <t>ケイコウ</t>
    </rPh>
    <rPh sb="219" eb="221">
      <t>ルイジ</t>
    </rPh>
    <rPh sb="221" eb="223">
      <t>ダンタイ</t>
    </rPh>
    <rPh sb="224" eb="226">
      <t>ヘイキン</t>
    </rPh>
    <rPh sb="226" eb="227">
      <t>チ</t>
    </rPh>
    <rPh sb="228" eb="230">
      <t>ウワマワ</t>
    </rPh>
    <rPh sb="237" eb="239">
      <t>オスイ</t>
    </rPh>
    <rPh sb="239" eb="241">
      <t>ショリ</t>
    </rPh>
    <rPh sb="241" eb="243">
      <t>ゲンカ</t>
    </rPh>
    <rPh sb="244" eb="246">
      <t>テイカ</t>
    </rPh>
    <rPh sb="257" eb="259">
      <t>オスイ</t>
    </rPh>
    <rPh sb="259" eb="261">
      <t>ショリ</t>
    </rPh>
    <rPh sb="261" eb="263">
      <t>ゲンカ</t>
    </rPh>
    <rPh sb="269" eb="271">
      <t>テイカ</t>
    </rPh>
    <rPh sb="271" eb="273">
      <t>ケイコウ</t>
    </rPh>
    <rPh sb="281" eb="283">
      <t>リュウイキ</t>
    </rPh>
    <rPh sb="283" eb="286">
      <t>ゲスイドウ</t>
    </rPh>
    <rPh sb="286" eb="288">
      <t>イジ</t>
    </rPh>
    <rPh sb="288" eb="290">
      <t>カンリ</t>
    </rPh>
    <rPh sb="290" eb="293">
      <t>フタンキン</t>
    </rPh>
    <rPh sb="294" eb="296">
      <t>テイカ</t>
    </rPh>
    <rPh sb="306" eb="307">
      <t>タ</t>
    </rPh>
    <rPh sb="308" eb="310">
      <t>リュウイキ</t>
    </rPh>
    <rPh sb="310" eb="313">
      <t>ゲスイドウ</t>
    </rPh>
    <rPh sb="314" eb="315">
      <t>クラ</t>
    </rPh>
    <rPh sb="316" eb="319">
      <t>フタンキン</t>
    </rPh>
    <rPh sb="319" eb="321">
      <t>タンカ</t>
    </rPh>
    <rPh sb="322" eb="323">
      <t>タカ</t>
    </rPh>
    <rPh sb="345" eb="348">
      <t>スイセンカ</t>
    </rPh>
    <rPh sb="348" eb="349">
      <t>リツ</t>
    </rPh>
    <rPh sb="355" eb="359">
      <t>ルイジダンタイ</t>
    </rPh>
    <rPh sb="360" eb="363">
      <t>ヘイキンチ</t>
    </rPh>
    <rPh sb="364" eb="366">
      <t>シタマワ</t>
    </rPh>
    <rPh sb="375" eb="377">
      <t>オスイ</t>
    </rPh>
    <rPh sb="377" eb="378">
      <t>カン</t>
    </rPh>
    <rPh sb="381" eb="383">
      <t>セイビ</t>
    </rPh>
    <rPh sb="383" eb="385">
      <t>トジョウ</t>
    </rPh>
    <rPh sb="389" eb="391">
      <t>ショリ</t>
    </rPh>
    <rPh sb="391" eb="393">
      <t>クイキ</t>
    </rPh>
    <rPh sb="393" eb="395">
      <t>メンセキ</t>
    </rPh>
    <rPh sb="396" eb="398">
      <t>ネンネン</t>
    </rPh>
    <rPh sb="398" eb="400">
      <t>カクダイ</t>
    </rPh>
    <rPh sb="407" eb="409">
      <t>ヒリツ</t>
    </rPh>
    <rPh sb="410" eb="411">
      <t>ノ</t>
    </rPh>
    <rPh sb="415" eb="417">
      <t>ジョウキョウ</t>
    </rPh>
    <rPh sb="421" eb="422">
      <t>イマ</t>
    </rPh>
    <rPh sb="425" eb="428">
      <t>スイセンカ</t>
    </rPh>
    <rPh sb="428" eb="429">
      <t>リツ</t>
    </rPh>
    <rPh sb="430" eb="432">
      <t>スイイ</t>
    </rPh>
    <rPh sb="432" eb="433">
      <t>オヨ</t>
    </rPh>
    <rPh sb="434" eb="436">
      <t>セイビ</t>
    </rPh>
    <rPh sb="436" eb="438">
      <t>ヨテイ</t>
    </rPh>
    <rPh sb="438" eb="439">
      <t>トウ</t>
    </rPh>
    <rPh sb="440" eb="441">
      <t>フ</t>
    </rPh>
    <rPh sb="446" eb="448">
      <t>ルイジ</t>
    </rPh>
    <rPh sb="448" eb="450">
      <t>ダンタイ</t>
    </rPh>
    <rPh sb="451" eb="453">
      <t>ヘイキン</t>
    </rPh>
    <rPh sb="453" eb="454">
      <t>チ</t>
    </rPh>
    <rPh sb="455" eb="457">
      <t>トウタツ</t>
    </rPh>
    <rPh sb="461" eb="462">
      <t>オオム</t>
    </rPh>
    <rPh sb="463" eb="465">
      <t>ヘイセイ</t>
    </rPh>
    <rPh sb="467" eb="469">
      <t>ネンド</t>
    </rPh>
    <rPh sb="472" eb="473">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</si>
</sst>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2.9</c:v>
                </c:pt>
                <c:pt idx="3">
                  <c:v>0</c:v>
                </c:pt>
                <c:pt idx="4">
                  <c:v>0</c:v>
                </c:pt>
              </c:numCache>
            </c:numRef>
          </c:val>
        </c:ser>
        <c:dLbls>
          <c:showLegendKey val="0"/>
          <c:showVal val="0"/>
          <c:showCatName val="0"/>
          <c:showSerName val="0"/>
          <c:showPercent val="0"/>
          <c:showBubbleSize val="0"/>
        </c:dLbls>
        <c:gapWidth val="150"/>
        <c:axId val="105384192"/>
        <c:axId val="10539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105384192"/>
        <c:axId val="105398656"/>
      </c:lineChart>
      <c:dateAx>
        <c:axId val="105384192"/>
        <c:scaling>
          <c:orientation val="minMax"/>
        </c:scaling>
        <c:delete val="1"/>
        <c:axPos val="b"/>
        <c:numFmt formatCode="ge" sourceLinked="1"/>
        <c:majorTickMark val="none"/>
        <c:minorTickMark val="none"/>
        <c:tickLblPos val="none"/>
        <c:crossAx val="105398656"/>
        <c:crosses val="autoZero"/>
        <c:auto val="1"/>
        <c:lblOffset val="100"/>
        <c:baseTimeUnit val="years"/>
      </c:dateAx>
      <c:valAx>
        <c:axId val="1053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4301568"/>
        <c:axId val="1143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114301568"/>
        <c:axId val="114303744"/>
      </c:lineChart>
      <c:dateAx>
        <c:axId val="114301568"/>
        <c:scaling>
          <c:orientation val="minMax"/>
        </c:scaling>
        <c:delete val="1"/>
        <c:axPos val="b"/>
        <c:numFmt formatCode="ge" sourceLinked="1"/>
        <c:majorTickMark val="none"/>
        <c:minorTickMark val="none"/>
        <c:tickLblPos val="none"/>
        <c:crossAx val="114303744"/>
        <c:crosses val="autoZero"/>
        <c:auto val="1"/>
        <c:lblOffset val="100"/>
        <c:baseTimeUnit val="years"/>
      </c:dateAx>
      <c:valAx>
        <c:axId val="1143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72.739999999999995</c:v>
                </c:pt>
                <c:pt idx="1">
                  <c:v>72.89</c:v>
                </c:pt>
                <c:pt idx="2">
                  <c:v>76.180000000000007</c:v>
                </c:pt>
                <c:pt idx="3">
                  <c:v>73.64</c:v>
                </c:pt>
                <c:pt idx="4">
                  <c:v>73.819999999999993</c:v>
                </c:pt>
              </c:numCache>
            </c:numRef>
          </c:val>
        </c:ser>
        <c:dLbls>
          <c:showLegendKey val="0"/>
          <c:showVal val="0"/>
          <c:showCatName val="0"/>
          <c:showSerName val="0"/>
          <c:showPercent val="0"/>
          <c:showBubbleSize val="0"/>
        </c:dLbls>
        <c:gapWidth val="150"/>
        <c:axId val="114342144"/>
        <c:axId val="11434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114342144"/>
        <c:axId val="114344320"/>
      </c:lineChart>
      <c:dateAx>
        <c:axId val="114342144"/>
        <c:scaling>
          <c:orientation val="minMax"/>
        </c:scaling>
        <c:delete val="1"/>
        <c:axPos val="b"/>
        <c:numFmt formatCode="ge" sourceLinked="1"/>
        <c:majorTickMark val="none"/>
        <c:minorTickMark val="none"/>
        <c:tickLblPos val="none"/>
        <c:crossAx val="114344320"/>
        <c:crosses val="autoZero"/>
        <c:auto val="1"/>
        <c:lblOffset val="100"/>
        <c:baseTimeUnit val="years"/>
      </c:dateAx>
      <c:valAx>
        <c:axId val="11434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67.86</c:v>
                </c:pt>
                <c:pt idx="1">
                  <c:v>87.73</c:v>
                </c:pt>
                <c:pt idx="2">
                  <c:v>66.94</c:v>
                </c:pt>
                <c:pt idx="3">
                  <c:v>46.76</c:v>
                </c:pt>
                <c:pt idx="4">
                  <c:v>64.87</c:v>
                </c:pt>
              </c:numCache>
            </c:numRef>
          </c:val>
        </c:ser>
        <c:dLbls>
          <c:showLegendKey val="0"/>
          <c:showVal val="0"/>
          <c:showCatName val="0"/>
          <c:showSerName val="0"/>
          <c:showPercent val="0"/>
          <c:showBubbleSize val="0"/>
        </c:dLbls>
        <c:gapWidth val="150"/>
        <c:axId val="105424768"/>
        <c:axId val="1054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424768"/>
        <c:axId val="105426944"/>
      </c:lineChart>
      <c:dateAx>
        <c:axId val="105424768"/>
        <c:scaling>
          <c:orientation val="minMax"/>
        </c:scaling>
        <c:delete val="1"/>
        <c:axPos val="b"/>
        <c:numFmt formatCode="ge" sourceLinked="1"/>
        <c:majorTickMark val="none"/>
        <c:minorTickMark val="none"/>
        <c:tickLblPos val="none"/>
        <c:crossAx val="105426944"/>
        <c:crosses val="autoZero"/>
        <c:auto val="1"/>
        <c:lblOffset val="100"/>
        <c:baseTimeUnit val="years"/>
      </c:dateAx>
      <c:valAx>
        <c:axId val="1054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444864"/>
        <c:axId val="10544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444864"/>
        <c:axId val="105446784"/>
      </c:lineChart>
      <c:dateAx>
        <c:axId val="105444864"/>
        <c:scaling>
          <c:orientation val="minMax"/>
        </c:scaling>
        <c:delete val="1"/>
        <c:axPos val="b"/>
        <c:numFmt formatCode="ge" sourceLinked="1"/>
        <c:majorTickMark val="none"/>
        <c:minorTickMark val="none"/>
        <c:tickLblPos val="none"/>
        <c:crossAx val="105446784"/>
        <c:crosses val="autoZero"/>
        <c:auto val="1"/>
        <c:lblOffset val="100"/>
        <c:baseTimeUnit val="years"/>
      </c:dateAx>
      <c:valAx>
        <c:axId val="10544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489536"/>
        <c:axId val="10549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489536"/>
        <c:axId val="105491456"/>
      </c:lineChart>
      <c:dateAx>
        <c:axId val="105489536"/>
        <c:scaling>
          <c:orientation val="minMax"/>
        </c:scaling>
        <c:delete val="1"/>
        <c:axPos val="b"/>
        <c:numFmt formatCode="ge" sourceLinked="1"/>
        <c:majorTickMark val="none"/>
        <c:minorTickMark val="none"/>
        <c:tickLblPos val="none"/>
        <c:crossAx val="105491456"/>
        <c:crosses val="autoZero"/>
        <c:auto val="1"/>
        <c:lblOffset val="100"/>
        <c:baseTimeUnit val="years"/>
      </c:dateAx>
      <c:valAx>
        <c:axId val="10549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8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820160"/>
        <c:axId val="1078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20160"/>
        <c:axId val="107822080"/>
      </c:lineChart>
      <c:dateAx>
        <c:axId val="107820160"/>
        <c:scaling>
          <c:orientation val="minMax"/>
        </c:scaling>
        <c:delete val="1"/>
        <c:axPos val="b"/>
        <c:numFmt formatCode="ge" sourceLinked="1"/>
        <c:majorTickMark val="none"/>
        <c:minorTickMark val="none"/>
        <c:tickLblPos val="none"/>
        <c:crossAx val="107822080"/>
        <c:crosses val="autoZero"/>
        <c:auto val="1"/>
        <c:lblOffset val="100"/>
        <c:baseTimeUnit val="years"/>
      </c:dateAx>
      <c:valAx>
        <c:axId val="1078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857024"/>
        <c:axId val="10785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57024"/>
        <c:axId val="107858944"/>
      </c:lineChart>
      <c:dateAx>
        <c:axId val="107857024"/>
        <c:scaling>
          <c:orientation val="minMax"/>
        </c:scaling>
        <c:delete val="1"/>
        <c:axPos val="b"/>
        <c:numFmt formatCode="ge" sourceLinked="1"/>
        <c:majorTickMark val="none"/>
        <c:minorTickMark val="none"/>
        <c:tickLblPos val="none"/>
        <c:crossAx val="107858944"/>
        <c:crosses val="autoZero"/>
        <c:auto val="1"/>
        <c:lblOffset val="100"/>
        <c:baseTimeUnit val="years"/>
      </c:dateAx>
      <c:valAx>
        <c:axId val="10785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410.95</c:v>
                </c:pt>
                <c:pt idx="1">
                  <c:v>423.96</c:v>
                </c:pt>
                <c:pt idx="2">
                  <c:v>394.7</c:v>
                </c:pt>
                <c:pt idx="3">
                  <c:v>320.72000000000003</c:v>
                </c:pt>
                <c:pt idx="4">
                  <c:v>281.92</c:v>
                </c:pt>
              </c:numCache>
            </c:numRef>
          </c:val>
        </c:ser>
        <c:dLbls>
          <c:showLegendKey val="0"/>
          <c:showVal val="0"/>
          <c:showCatName val="0"/>
          <c:showSerName val="0"/>
          <c:showPercent val="0"/>
          <c:showBubbleSize val="0"/>
        </c:dLbls>
        <c:gapWidth val="150"/>
        <c:axId val="107893120"/>
        <c:axId val="10789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107893120"/>
        <c:axId val="107895040"/>
      </c:lineChart>
      <c:dateAx>
        <c:axId val="107893120"/>
        <c:scaling>
          <c:orientation val="minMax"/>
        </c:scaling>
        <c:delete val="1"/>
        <c:axPos val="b"/>
        <c:numFmt formatCode="ge" sourceLinked="1"/>
        <c:majorTickMark val="none"/>
        <c:minorTickMark val="none"/>
        <c:tickLblPos val="none"/>
        <c:crossAx val="107895040"/>
        <c:crosses val="autoZero"/>
        <c:auto val="1"/>
        <c:lblOffset val="100"/>
        <c:baseTimeUnit val="years"/>
      </c:dateAx>
      <c:valAx>
        <c:axId val="10789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52.13</c:v>
                </c:pt>
                <c:pt idx="1">
                  <c:v>55.21</c:v>
                </c:pt>
                <c:pt idx="2">
                  <c:v>55.81</c:v>
                </c:pt>
                <c:pt idx="3">
                  <c:v>69.77</c:v>
                </c:pt>
                <c:pt idx="4">
                  <c:v>76.03</c:v>
                </c:pt>
              </c:numCache>
            </c:numRef>
          </c:val>
        </c:ser>
        <c:dLbls>
          <c:showLegendKey val="0"/>
          <c:showVal val="0"/>
          <c:showCatName val="0"/>
          <c:showSerName val="0"/>
          <c:showPercent val="0"/>
          <c:showBubbleSize val="0"/>
        </c:dLbls>
        <c:gapWidth val="150"/>
        <c:axId val="107937792"/>
        <c:axId val="1079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107937792"/>
        <c:axId val="107939712"/>
      </c:lineChart>
      <c:dateAx>
        <c:axId val="107937792"/>
        <c:scaling>
          <c:orientation val="minMax"/>
        </c:scaling>
        <c:delete val="1"/>
        <c:axPos val="b"/>
        <c:numFmt formatCode="ge" sourceLinked="1"/>
        <c:majorTickMark val="none"/>
        <c:minorTickMark val="none"/>
        <c:tickLblPos val="none"/>
        <c:crossAx val="107939712"/>
        <c:crosses val="autoZero"/>
        <c:auto val="1"/>
        <c:lblOffset val="100"/>
        <c:baseTimeUnit val="years"/>
      </c:dateAx>
      <c:valAx>
        <c:axId val="1079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383.77</c:v>
                </c:pt>
                <c:pt idx="1">
                  <c:v>368.36</c:v>
                </c:pt>
                <c:pt idx="2">
                  <c:v>366.95</c:v>
                </c:pt>
                <c:pt idx="3">
                  <c:v>299.11</c:v>
                </c:pt>
                <c:pt idx="4">
                  <c:v>280.18</c:v>
                </c:pt>
              </c:numCache>
            </c:numRef>
          </c:val>
        </c:ser>
        <c:dLbls>
          <c:showLegendKey val="0"/>
          <c:showVal val="0"/>
          <c:showCatName val="0"/>
          <c:showSerName val="0"/>
          <c:showPercent val="0"/>
          <c:showBubbleSize val="0"/>
        </c:dLbls>
        <c:gapWidth val="150"/>
        <c:axId val="107957248"/>
        <c:axId val="10797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107957248"/>
        <c:axId val="107971712"/>
      </c:lineChart>
      <c:dateAx>
        <c:axId val="107957248"/>
        <c:scaling>
          <c:orientation val="minMax"/>
        </c:scaling>
        <c:delete val="1"/>
        <c:axPos val="b"/>
        <c:numFmt formatCode="ge" sourceLinked="1"/>
        <c:majorTickMark val="none"/>
        <c:minorTickMark val="none"/>
        <c:tickLblPos val="none"/>
        <c:crossAx val="107971712"/>
        <c:crosses val="autoZero"/>
        <c:auto val="1"/>
        <c:lblOffset val="100"/>
        <c:baseTimeUnit val="years"/>
      </c:dateAx>
      <c:valAx>
        <c:axId val="1079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美里町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25262</v>
      </c>
      <c r="AM8" s="47"/>
      <c r="AN8" s="47"/>
      <c r="AO8" s="47"/>
      <c r="AP8" s="47"/>
      <c r="AQ8" s="47"/>
      <c r="AR8" s="47"/>
      <c r="AS8" s="47"/>
      <c r="AT8" s="43">
        <f>データ!S6</f>
        <v>74.900000000000006</v>
      </c>
      <c r="AU8" s="43"/>
      <c r="AV8" s="43"/>
      <c r="AW8" s="43"/>
      <c r="AX8" s="43"/>
      <c r="AY8" s="43"/>
      <c r="AZ8" s="43"/>
      <c r="BA8" s="43"/>
      <c r="BB8" s="43">
        <f>データ!T6</f>
        <v>337.28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35.17</v>
      </c>
      <c r="Q10" s="43"/>
      <c r="R10" s="43"/>
      <c r="S10" s="43"/>
      <c r="T10" s="43"/>
      <c r="U10" s="43"/>
      <c r="V10" s="43"/>
      <c r="W10" s="43">
        <f>データ!P6</f>
        <v>86.67</v>
      </c>
      <c r="X10" s="43"/>
      <c r="Y10" s="43"/>
      <c r="Z10" s="43"/>
      <c r="AA10" s="43"/>
      <c r="AB10" s="43"/>
      <c r="AC10" s="43"/>
      <c r="AD10" s="47">
        <f>データ!Q6</f>
        <v>3670</v>
      </c>
      <c r="AE10" s="47"/>
      <c r="AF10" s="47"/>
      <c r="AG10" s="47"/>
      <c r="AH10" s="47"/>
      <c r="AI10" s="47"/>
      <c r="AJ10" s="47"/>
      <c r="AK10" s="2"/>
      <c r="AL10" s="47">
        <f>データ!U6</f>
        <v>8873</v>
      </c>
      <c r="AM10" s="47"/>
      <c r="AN10" s="47"/>
      <c r="AO10" s="47"/>
      <c r="AP10" s="47"/>
      <c r="AQ10" s="47"/>
      <c r="AR10" s="47"/>
      <c r="AS10" s="47"/>
      <c r="AT10" s="43">
        <f>データ!V6</f>
        <v>2.92</v>
      </c>
      <c r="AU10" s="43"/>
      <c r="AV10" s="43"/>
      <c r="AW10" s="43"/>
      <c r="AX10" s="43"/>
      <c r="AY10" s="43"/>
      <c r="AZ10" s="43"/>
      <c r="BA10" s="43"/>
      <c r="BB10" s="43">
        <f>データ!W6</f>
        <v>3038.7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45055</v>
      </c>
      <c r="D6" s="31">
        <f t="shared" si="3"/>
        <v>47</v>
      </c>
      <c r="E6" s="31">
        <f t="shared" si="3"/>
        <v>17</v>
      </c>
      <c r="F6" s="31">
        <f t="shared" si="3"/>
        <v>1</v>
      </c>
      <c r="G6" s="31">
        <f t="shared" si="3"/>
        <v>0</v>
      </c>
      <c r="H6" s="31" t="str">
        <f t="shared" si="3"/>
        <v>宮城県　美里町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35.17</v>
      </c>
      <c r="P6" s="32">
        <f t="shared" si="3"/>
        <v>86.67</v>
      </c>
      <c r="Q6" s="32">
        <f t="shared" si="3"/>
        <v>3670</v>
      </c>
      <c r="R6" s="32">
        <f t="shared" si="3"/>
        <v>25262</v>
      </c>
      <c r="S6" s="32">
        <f t="shared" si="3"/>
        <v>74.900000000000006</v>
      </c>
      <c r="T6" s="32">
        <f t="shared" si="3"/>
        <v>337.28</v>
      </c>
      <c r="U6" s="32">
        <f t="shared" si="3"/>
        <v>8873</v>
      </c>
      <c r="V6" s="32">
        <f t="shared" si="3"/>
        <v>2.92</v>
      </c>
      <c r="W6" s="32">
        <f t="shared" si="3"/>
        <v>3038.7</v>
      </c>
      <c r="X6" s="33">
        <f>IF(X7="",NA(),X7)</f>
        <v>67.86</v>
      </c>
      <c r="Y6" s="33">
        <f t="shared" ref="Y6:AG6" si="4">IF(Y7="",NA(),Y7)</f>
        <v>87.73</v>
      </c>
      <c r="Z6" s="33">
        <f t="shared" si="4"/>
        <v>66.94</v>
      </c>
      <c r="AA6" s="33">
        <f t="shared" si="4"/>
        <v>46.76</v>
      </c>
      <c r="AB6" s="33">
        <f t="shared" si="4"/>
        <v>64.87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410.95</v>
      </c>
      <c r="BF6" s="33">
        <f t="shared" ref="BF6:BN6" si="7">IF(BF7="",NA(),BF7)</f>
        <v>423.96</v>
      </c>
      <c r="BG6" s="33">
        <f t="shared" si="7"/>
        <v>394.7</v>
      </c>
      <c r="BH6" s="33">
        <f t="shared" si="7"/>
        <v>320.72000000000003</v>
      </c>
      <c r="BI6" s="33">
        <f t="shared" si="7"/>
        <v>281.92</v>
      </c>
      <c r="BJ6" s="33">
        <f t="shared" si="7"/>
        <v>1320.98</v>
      </c>
      <c r="BK6" s="33">
        <f t="shared" si="7"/>
        <v>1334.01</v>
      </c>
      <c r="BL6" s="33">
        <f t="shared" si="7"/>
        <v>1273.52</v>
      </c>
      <c r="BM6" s="33">
        <f t="shared" si="7"/>
        <v>1209.95</v>
      </c>
      <c r="BN6" s="33">
        <f t="shared" si="7"/>
        <v>1136.5</v>
      </c>
      <c r="BO6" s="32" t="str">
        <f>IF(BO7="","",IF(BO7="-","【-】","【"&amp;SUBSTITUTE(TEXT(BO7,"#,##0.00"),"-","△")&amp;"】"))</f>
        <v>【776.35】</v>
      </c>
      <c r="BP6" s="33">
        <f>IF(BP7="",NA(),BP7)</f>
        <v>52.13</v>
      </c>
      <c r="BQ6" s="33">
        <f t="shared" ref="BQ6:BY6" si="8">IF(BQ7="",NA(),BQ7)</f>
        <v>55.21</v>
      </c>
      <c r="BR6" s="33">
        <f t="shared" si="8"/>
        <v>55.81</v>
      </c>
      <c r="BS6" s="33">
        <f t="shared" si="8"/>
        <v>69.77</v>
      </c>
      <c r="BT6" s="33">
        <f t="shared" si="8"/>
        <v>76.03</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383.77</v>
      </c>
      <c r="CB6" s="33">
        <f t="shared" ref="CB6:CJ6" si="9">IF(CB7="",NA(),CB7)</f>
        <v>368.36</v>
      </c>
      <c r="CC6" s="33">
        <f t="shared" si="9"/>
        <v>366.95</v>
      </c>
      <c r="CD6" s="33">
        <f t="shared" si="9"/>
        <v>299.11</v>
      </c>
      <c r="CE6" s="33">
        <f t="shared" si="9"/>
        <v>280.18</v>
      </c>
      <c r="CF6" s="33">
        <f t="shared" si="9"/>
        <v>222.94</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55.81</v>
      </c>
      <c r="CU6" s="33">
        <f t="shared" si="10"/>
        <v>54.44</v>
      </c>
      <c r="CV6" s="32" t="str">
        <f>IF(CV7="","",IF(CV7="-","【-】","【"&amp;SUBSTITUTE(TEXT(CV7,"#,##0.00"),"-","△")&amp;"】"))</f>
        <v>【60.35】</v>
      </c>
      <c r="CW6" s="33">
        <f>IF(CW7="",NA(),CW7)</f>
        <v>72.739999999999995</v>
      </c>
      <c r="CX6" s="33">
        <f t="shared" ref="CX6:DF6" si="11">IF(CX7="",NA(),CX7)</f>
        <v>72.89</v>
      </c>
      <c r="CY6" s="33">
        <f t="shared" si="11"/>
        <v>76.180000000000007</v>
      </c>
      <c r="CZ6" s="33">
        <f t="shared" si="11"/>
        <v>73.64</v>
      </c>
      <c r="DA6" s="33">
        <f t="shared" si="11"/>
        <v>73.819999999999993</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2.9</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45055</v>
      </c>
      <c r="D7" s="35">
        <v>47</v>
      </c>
      <c r="E7" s="35">
        <v>17</v>
      </c>
      <c r="F7" s="35">
        <v>1</v>
      </c>
      <c r="G7" s="35">
        <v>0</v>
      </c>
      <c r="H7" s="35" t="s">
        <v>96</v>
      </c>
      <c r="I7" s="35" t="s">
        <v>97</v>
      </c>
      <c r="J7" s="35" t="s">
        <v>98</v>
      </c>
      <c r="K7" s="35" t="s">
        <v>99</v>
      </c>
      <c r="L7" s="35" t="s">
        <v>100</v>
      </c>
      <c r="M7" s="36" t="s">
        <v>101</v>
      </c>
      <c r="N7" s="36" t="s">
        <v>102</v>
      </c>
      <c r="O7" s="36">
        <v>35.17</v>
      </c>
      <c r="P7" s="36">
        <v>86.67</v>
      </c>
      <c r="Q7" s="36">
        <v>3670</v>
      </c>
      <c r="R7" s="36">
        <v>25262</v>
      </c>
      <c r="S7" s="36">
        <v>74.900000000000006</v>
      </c>
      <c r="T7" s="36">
        <v>337.28</v>
      </c>
      <c r="U7" s="36">
        <v>8873</v>
      </c>
      <c r="V7" s="36">
        <v>2.92</v>
      </c>
      <c r="W7" s="36">
        <v>3038.7</v>
      </c>
      <c r="X7" s="36">
        <v>67.86</v>
      </c>
      <c r="Y7" s="36">
        <v>87.73</v>
      </c>
      <c r="Z7" s="36">
        <v>66.94</v>
      </c>
      <c r="AA7" s="36">
        <v>46.76</v>
      </c>
      <c r="AB7" s="36">
        <v>64.87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410.95</v>
      </c>
      <c r="BF7" s="36">
        <v>423.96</v>
      </c>
      <c r="BG7" s="36">
        <v>394.7</v>
      </c>
      <c r="BH7" s="36">
        <v>320.72000000000003</v>
      </c>
      <c r="BI7" s="36">
        <v>281.92</v>
      </c>
      <c r="BJ7" s="36">
        <v>1320.98</v>
      </c>
      <c r="BK7" s="36">
        <v>1334.01</v>
      </c>
      <c r="BL7" s="36">
        <v>1273.52</v>
      </c>
      <c r="BM7" s="36">
        <v>1209.95</v>
      </c>
      <c r="BN7" s="36">
        <v>1136.5</v>
      </c>
      <c r="BO7" s="36">
        <v>776.35</v>
      </c>
      <c r="BP7" s="36">
        <v>52.13</v>
      </c>
      <c r="BQ7" s="36">
        <v>55.21</v>
      </c>
      <c r="BR7" s="36">
        <v>55.81</v>
      </c>
      <c r="BS7" s="36">
        <v>69.77</v>
      </c>
      <c r="BT7" s="36">
        <v>76.03</v>
      </c>
      <c r="BU7" s="36">
        <v>68.63</v>
      </c>
      <c r="BV7" s="36">
        <v>67.14</v>
      </c>
      <c r="BW7" s="36">
        <v>67.849999999999994</v>
      </c>
      <c r="BX7" s="36">
        <v>69.48</v>
      </c>
      <c r="BY7" s="36">
        <v>71.650000000000006</v>
      </c>
      <c r="BZ7" s="36">
        <v>96.57</v>
      </c>
      <c r="CA7" s="36">
        <v>383.77</v>
      </c>
      <c r="CB7" s="36">
        <v>368.36</v>
      </c>
      <c r="CC7" s="36">
        <v>366.95</v>
      </c>
      <c r="CD7" s="36">
        <v>299.11</v>
      </c>
      <c r="CE7" s="36">
        <v>280.18</v>
      </c>
      <c r="CF7" s="36">
        <v>222.94</v>
      </c>
      <c r="CG7" s="36">
        <v>224.83</v>
      </c>
      <c r="CH7" s="36">
        <v>224.94</v>
      </c>
      <c r="CI7" s="36">
        <v>220.67</v>
      </c>
      <c r="CJ7" s="36">
        <v>217.82</v>
      </c>
      <c r="CK7" s="36">
        <v>142.28</v>
      </c>
      <c r="CL7" s="36" t="s">
        <v>101</v>
      </c>
      <c r="CM7" s="36" t="s">
        <v>101</v>
      </c>
      <c r="CN7" s="36" t="s">
        <v>101</v>
      </c>
      <c r="CO7" s="36" t="s">
        <v>101</v>
      </c>
      <c r="CP7" s="36" t="s">
        <v>101</v>
      </c>
      <c r="CQ7" s="36">
        <v>53.07</v>
      </c>
      <c r="CR7" s="36">
        <v>53.79</v>
      </c>
      <c r="CS7" s="36">
        <v>55.41</v>
      </c>
      <c r="CT7" s="36">
        <v>55.81</v>
      </c>
      <c r="CU7" s="36">
        <v>54.44</v>
      </c>
      <c r="CV7" s="36">
        <v>60.35</v>
      </c>
      <c r="CW7" s="36">
        <v>72.739999999999995</v>
      </c>
      <c r="CX7" s="36">
        <v>72.89</v>
      </c>
      <c r="CY7" s="36">
        <v>76.180000000000007</v>
      </c>
      <c r="CZ7" s="36">
        <v>73.64</v>
      </c>
      <c r="DA7" s="36">
        <v>73.819999999999993</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2.9</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2016-02-03T08:47:20Z</dcterms:created>
  <dcterms:modified xsi:type="dcterms:W3CDTF">2016-02-24T09:19:21Z</dcterms:modified>
  <cp:category/>
</cp:coreProperties>
</file>