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9810" yWindow="-45" windowWidth="10335" windowHeight="790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<sst xmlns="http://schemas.openxmlformats.org/spreadsheetml/2006/main" count="217" uniqueCount="107">
  <si>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</si>
  <si>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</si>
  <si>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</si>
  <si>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</si>
  <si>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</si>
  <si>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</si>
  <si>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</si>
  <si>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</si>
  <si>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</si>
  <si>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</si>
  <si>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</si>
  <si>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</si>
  <si>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</si>
  <si>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</si>
  <si>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</si>
  <si>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</si>
  <si>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</si>
  <si>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</si>
  <si>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</si>
  <si>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</si>
  <si>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</si>
  <si>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</si>
  <si>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</si>
  <si>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</si>
  <si>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</si>
  <si>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</si>
  <si>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</si>
  <si>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</si>
  <si>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</si>
  <si>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</si>
  <si>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</si>
  <si>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</si>
  <si>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</si>
  <si>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</si>
  <si>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</si>
  <si>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</si>
  <si>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</si>
  <si>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</si>
  <si>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</si>
  <si>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</si>
  <si>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</si>
  <si>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</si>
  <si>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</si>
  <si>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</si>
  <si>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</si>
  <si>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</si>
  <si>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</si>
  <si>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</si>
  <si>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</si>
  <si>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</si>
  <si>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</si>
  <si>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</si>
  <si>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</si>
  <si>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</si>
  <si>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</si>
  <si>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</si>
  <si>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</si>
  <si>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</si>
  <si>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</si>
  <si>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</si>
  <si>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</si>
  <si>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</si>
  <si>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</si>
  <si>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</si>
  <si>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</si>
  <si>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</si>
  <si>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</si>
  <si>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</si>
  <si>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</si>
  <si>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</si>
  <si>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</si>
  <si>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</si>
  <si>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</si>
  <si>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</si>
  <si>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</si>
  <si>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</si>
  <si>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</si>
  <si>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</si>
  <si>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</si>
  <si>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</si>
  <si>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</si>
  <si>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</si>
  <si>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</si>
  <si>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</si>
  <si>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</si>
  <si>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</si>
  <si>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</si>
  <si>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</si>
  <si>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</si>
  <si>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</si>
  <si>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</si>
  <si>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</si>
  <si>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</si>
  <si>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加美町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</si>
  <si>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</si>
  <si>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</si>
  <si>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</si>
  <si>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</si>
  <si>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</si>
  <si>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</si>
  <si>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</si>
  <si>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</si>
  <si>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</si>
  <si>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</si>
  <si>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法定耐用年数を超えた管路の増加が顕著になっており、漏水による修繕費の増加の一因になっていると思われます。
　老朽化が激しく漏水が多発する箇所については、更新化を進めていく必要があると考えます。</t>
    <rPh sb="1" eb="3">
      <t>ホウテイ</t>
    </rPh>
    <rPh sb="3" eb="5">
      <t>タイヨウ</t>
    </rPh>
    <rPh sb="5" eb="7">
      <t>ネンスウ</t>
    </rPh>
    <rPh sb="8" eb="9">
      <t>コ</t>
    </rPh>
    <rPh sb="11" eb="13">
      <t>カンロ</t>
    </rPh>
    <rPh sb="14" eb="16">
      <t>ゾウカ</t>
    </rPh>
    <rPh sb="17" eb="19">
      <t>ケンチョ</t>
    </rPh>
    <rPh sb="26" eb="28">
      <t>ロウスイ</t>
    </rPh>
    <rPh sb="31" eb="33">
      <t>シュウゼン</t>
    </rPh>
    <rPh sb="33" eb="34">
      <t>ヒ</t>
    </rPh>
    <rPh sb="35" eb="37">
      <t>ゾウカ</t>
    </rPh>
    <rPh sb="38" eb="40">
      <t>イチイン</t>
    </rPh>
    <rPh sb="47" eb="48">
      <t>オモ</t>
    </rPh>
    <rPh sb="55" eb="58">
      <t>ロウキュウカ</t>
    </rPh>
    <rPh sb="59" eb="60">
      <t>ハゲ</t>
    </rPh>
    <rPh sb="62" eb="64">
      <t>ロウスイ</t>
    </rPh>
    <rPh sb="65" eb="67">
      <t>タハツ</t>
    </rPh>
    <rPh sb="69" eb="71">
      <t>カショ</t>
    </rPh>
    <rPh sb="77" eb="79">
      <t>コウシン</t>
    </rPh>
    <rPh sb="79" eb="80">
      <t>カ</t>
    </rPh>
    <rPh sb="81" eb="82">
      <t>スス</t>
    </rPh>
    <rPh sb="86" eb="88">
      <t>ヒツヨウ</t>
    </rPh>
    <rPh sb="92" eb="93">
      <t>カンガ</t>
    </rPh>
    <phoneticPr fontId="4"/>
  </si>
  <si>
    <t>　今後の経営については、収支計画書を作成し分析したところであり、消費税増税による料金改定以外は当面実施しない方向で検討しておりますが、管路老朽化による更新事業費が多大となる場合は再検討する必要があると考えます。</t>
    <rPh sb="12" eb="14">
      <t>シュウシ</t>
    </rPh>
    <rPh sb="14" eb="17">
      <t>ケイカクショ</t>
    </rPh>
    <rPh sb="67" eb="69">
      <t>カンロ</t>
    </rPh>
    <rPh sb="69" eb="72">
      <t>ロウキュウカ</t>
    </rPh>
    <rPh sb="75" eb="77">
      <t>コウシン</t>
    </rPh>
    <rPh sb="77" eb="79">
      <t>ジギョウ</t>
    </rPh>
    <rPh sb="79" eb="80">
      <t>ヒ</t>
    </rPh>
    <rPh sb="81" eb="83">
      <t>タダイ</t>
    </rPh>
    <rPh sb="86" eb="88">
      <t>バアイ</t>
    </rPh>
    <rPh sb="89" eb="92">
      <t>サイケントウ</t>
    </rPh>
    <rPh sb="94" eb="96">
      <t>ヒツヨウ</t>
    </rPh>
    <rPh sb="100" eb="101">
      <t>カンガ</t>
    </rPh>
    <phoneticPr fontId="4"/>
  </si>
  <si>
    <t>　経営状況を示す経常収支比率及び料金回収率について、本町においては給水人口の減少に加え、工場等の大口利用者の自家水への切り替えや節水社会推進等の影響により、年々、給水収益が減少して来ており、民間委託等による経費削減により収支改善に努めてきたところであります。
　しかし、平成23年の東日本大震災以降、地震の影響によると思われる漏水により、有収率が低下し、平成26年度でも震災前の有収率までに回復していない状況であります。
　有収率改善のため、漏水調査を行い漏水箇所の修繕を実施しているところですが、漏水工事の増加による修繕費増が収支悪化の要因となっています。
　また、料金回収率の不足分については、経常費用の内、統合前の簡易水道に係る元利償還金の２分の１や下水道使用料徴収事務費用など、他会計が負担すべき費用について適切に負担いただいているところです。</t>
    <rPh sb="1" eb="3">
      <t>ケイエイ</t>
    </rPh>
    <rPh sb="3" eb="5">
      <t>ジョウキョウ</t>
    </rPh>
    <rPh sb="6" eb="7">
      <t>シメ</t>
    </rPh>
    <rPh sb="8" eb="10">
      <t>ケイジョウ</t>
    </rPh>
    <rPh sb="10" eb="12">
      <t>シュウシ</t>
    </rPh>
    <rPh sb="12" eb="14">
      <t>ヒリツ</t>
    </rPh>
    <rPh sb="14" eb="15">
      <t>オヨ</t>
    </rPh>
    <rPh sb="16" eb="18">
      <t>リョウキン</t>
    </rPh>
    <rPh sb="18" eb="20">
      <t>カイシュウ</t>
    </rPh>
    <rPh sb="20" eb="21">
      <t>リツ</t>
    </rPh>
    <rPh sb="26" eb="28">
      <t>ホンチョウ</t>
    </rPh>
    <rPh sb="33" eb="35">
      <t>キュウスイ</t>
    </rPh>
    <rPh sb="35" eb="37">
      <t>ジンコウ</t>
    </rPh>
    <rPh sb="38" eb="40">
      <t>ゲンショウ</t>
    </rPh>
    <rPh sb="41" eb="42">
      <t>クワ</t>
    </rPh>
    <rPh sb="44" eb="46">
      <t>コウジョウ</t>
    </rPh>
    <rPh sb="46" eb="47">
      <t>トウ</t>
    </rPh>
    <rPh sb="48" eb="50">
      <t>オオグチ</t>
    </rPh>
    <rPh sb="50" eb="52">
      <t>リヨウ</t>
    </rPh>
    <rPh sb="52" eb="53">
      <t>シャ</t>
    </rPh>
    <rPh sb="54" eb="56">
      <t>ジカ</t>
    </rPh>
    <rPh sb="56" eb="57">
      <t>スイ</t>
    </rPh>
    <rPh sb="59" eb="60">
      <t>キ</t>
    </rPh>
    <rPh sb="61" eb="62">
      <t>カ</t>
    </rPh>
    <rPh sb="64" eb="66">
      <t>セッスイ</t>
    </rPh>
    <rPh sb="66" eb="68">
      <t>シャカイ</t>
    </rPh>
    <rPh sb="68" eb="70">
      <t>スイシン</t>
    </rPh>
    <rPh sb="70" eb="71">
      <t>トウ</t>
    </rPh>
    <rPh sb="72" eb="74">
      <t>エイキョウ</t>
    </rPh>
    <rPh sb="78" eb="80">
      <t>ネンネン</t>
    </rPh>
    <rPh sb="81" eb="83">
      <t>キュウスイ</t>
    </rPh>
    <rPh sb="83" eb="85">
      <t>シュウエキ</t>
    </rPh>
    <rPh sb="86" eb="88">
      <t>ゲンショウ</t>
    </rPh>
    <rPh sb="90" eb="91">
      <t>キ</t>
    </rPh>
    <rPh sb="95" eb="97">
      <t>ミンカン</t>
    </rPh>
    <rPh sb="97" eb="99">
      <t>イタク</t>
    </rPh>
    <rPh sb="99" eb="100">
      <t>トウ</t>
    </rPh>
    <rPh sb="103" eb="105">
      <t>ケイヒ</t>
    </rPh>
    <rPh sb="105" eb="107">
      <t>サクゲン</t>
    </rPh>
    <rPh sb="110" eb="112">
      <t>シュウシ</t>
    </rPh>
    <rPh sb="112" eb="114">
      <t>カイゼン</t>
    </rPh>
    <rPh sb="115" eb="116">
      <t>ツト</t>
    </rPh>
    <rPh sb="135" eb="137">
      <t>ヘイセイ</t>
    </rPh>
    <rPh sb="141" eb="142">
      <t>ヒガシ</t>
    </rPh>
    <rPh sb="142" eb="144">
      <t>ニホン</t>
    </rPh>
    <rPh sb="144" eb="147">
      <t>ダイシンサイ</t>
    </rPh>
    <rPh sb="147" eb="149">
      <t>イコウ</t>
    </rPh>
    <rPh sb="150" eb="152">
      <t>ジシン</t>
    </rPh>
    <rPh sb="153" eb="155">
      <t>エイキョウ</t>
    </rPh>
    <rPh sb="159" eb="160">
      <t>オモ</t>
    </rPh>
    <rPh sb="163" eb="165">
      <t>ロウスイ</t>
    </rPh>
    <rPh sb="169" eb="171">
      <t>ユウシュウ</t>
    </rPh>
    <rPh sb="171" eb="172">
      <t>リツ</t>
    </rPh>
    <rPh sb="173" eb="175">
      <t>テイカ</t>
    </rPh>
    <rPh sb="177" eb="179">
      <t>ヘイセイ</t>
    </rPh>
    <rPh sb="181" eb="183">
      <t>ネンド</t>
    </rPh>
    <rPh sb="185" eb="187">
      <t>シンサイ</t>
    </rPh>
    <rPh sb="187" eb="188">
      <t>マエ</t>
    </rPh>
    <rPh sb="189" eb="191">
      <t>ユウシュウ</t>
    </rPh>
    <rPh sb="191" eb="192">
      <t>リツ</t>
    </rPh>
    <rPh sb="195" eb="197">
      <t>カイフク</t>
    </rPh>
    <rPh sb="202" eb="204">
      <t>ジョウキョウ</t>
    </rPh>
    <rPh sb="212" eb="214">
      <t>ユウシュウ</t>
    </rPh>
    <rPh sb="214" eb="215">
      <t>リツ</t>
    </rPh>
    <rPh sb="215" eb="217">
      <t>カイゼン</t>
    </rPh>
    <rPh sb="221" eb="223">
      <t>ロウスイ</t>
    </rPh>
    <rPh sb="223" eb="225">
      <t>チョウサ</t>
    </rPh>
    <rPh sb="226" eb="227">
      <t>オコナ</t>
    </rPh>
    <rPh sb="228" eb="230">
      <t>ロウスイ</t>
    </rPh>
    <rPh sb="230" eb="232">
      <t>カショ</t>
    </rPh>
    <rPh sb="249" eb="251">
      <t>ロウスイ</t>
    </rPh>
    <rPh sb="251" eb="253">
      <t>コウジ</t>
    </rPh>
    <rPh sb="254" eb="256">
      <t>ゾウカ</t>
    </rPh>
    <rPh sb="259" eb="261">
      <t>シュウゼン</t>
    </rPh>
    <rPh sb="261" eb="262">
      <t>ヒ</t>
    </rPh>
    <rPh sb="262" eb="263">
      <t>ゾウ</t>
    </rPh>
    <rPh sb="264" eb="266">
      <t>シュウシ</t>
    </rPh>
    <rPh sb="266" eb="268">
      <t>アッカ</t>
    </rPh>
    <rPh sb="269" eb="271">
      <t>ヨウイン</t>
    </rPh>
    <rPh sb="290" eb="293">
      <t>フソクブン</t>
    </rPh>
    <rPh sb="299" eb="301">
      <t>ケイジョウ</t>
    </rPh>
    <rPh sb="301" eb="303">
      <t>ヒヨウ</t>
    </rPh>
    <rPh sb="304" eb="305">
      <t>ウチ</t>
    </rPh>
    <rPh sb="306" eb="308">
      <t>トウゴウ</t>
    </rPh>
    <rPh sb="308" eb="309">
      <t>マエ</t>
    </rPh>
    <rPh sb="310" eb="312">
      <t>カンイ</t>
    </rPh>
    <rPh sb="312" eb="314">
      <t>スイドウ</t>
    </rPh>
    <rPh sb="315" eb="316">
      <t>カカ</t>
    </rPh>
    <rPh sb="317" eb="319">
      <t>ガンリ</t>
    </rPh>
    <rPh sb="319" eb="322">
      <t>ショウカンキン</t>
    </rPh>
    <rPh sb="324" eb="325">
      <t>ブン</t>
    </rPh>
    <rPh sb="328" eb="331">
      <t>ゲスイドウ</t>
    </rPh>
    <rPh sb="331" eb="334">
      <t>シヨウリョウ</t>
    </rPh>
    <rPh sb="334" eb="336">
      <t>チョウシュウ</t>
    </rPh>
    <rPh sb="336" eb="338">
      <t>ジム</t>
    </rPh>
    <rPh sb="338" eb="340">
      <t>ヒヨウ</t>
    </rPh>
    <rPh sb="343" eb="344">
      <t>タ</t>
    </rPh>
    <rPh sb="344" eb="346">
      <t>カイケイ</t>
    </rPh>
    <rPh sb="347" eb="349">
      <t>フタン</t>
    </rPh>
    <rPh sb="352" eb="354">
      <t>ヒヨウ</t>
    </rPh>
    <rPh sb="358" eb="360">
      <t>テキセツ</t>
    </rPh>
    <rPh sb="361" eb="363">
      <t>フタン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</si>
</sst>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331008"/>
        <c:axId val="1123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12331008"/>
        <c:axId val="112345472"/>
      </c:lineChart>
      <c:dateAx>
        <c:axId val="112331008"/>
        <c:scaling>
          <c:orientation val="minMax"/>
        </c:scaling>
        <c:delete val="1"/>
        <c:axPos val="b"/>
        <c:numFmt formatCode="ge" sourceLinked="1"/>
        <c:majorTickMark val="none"/>
        <c:minorTickMark val="none"/>
        <c:tickLblPos val="none"/>
        <c:crossAx val="112345472"/>
        <c:crosses val="autoZero"/>
        <c:auto val="1"/>
        <c:lblOffset val="100"/>
        <c:baseTimeUnit val="years"/>
      </c:dateAx>
      <c:valAx>
        <c:axId val="1123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59.57</c:v>
                </c:pt>
                <c:pt idx="1">
                  <c:v>61.31</c:v>
                </c:pt>
                <c:pt idx="2">
                  <c:v>61.24</c:v>
                </c:pt>
                <c:pt idx="3">
                  <c:v>59.79</c:v>
                </c:pt>
                <c:pt idx="4">
                  <c:v>57.89</c:v>
                </c:pt>
              </c:numCache>
            </c:numRef>
          </c:val>
        </c:ser>
        <c:dLbls>
          <c:showLegendKey val="0"/>
          <c:showVal val="0"/>
          <c:showCatName val="0"/>
          <c:showSerName val="0"/>
          <c:showPercent val="0"/>
          <c:showBubbleSize val="0"/>
        </c:dLbls>
        <c:gapWidth val="150"/>
        <c:axId val="119675520"/>
        <c:axId val="11967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19675520"/>
        <c:axId val="119677696"/>
      </c:lineChart>
      <c:dateAx>
        <c:axId val="119675520"/>
        <c:scaling>
          <c:orientation val="minMax"/>
        </c:scaling>
        <c:delete val="1"/>
        <c:axPos val="b"/>
        <c:numFmt formatCode="ge" sourceLinked="1"/>
        <c:majorTickMark val="none"/>
        <c:minorTickMark val="none"/>
        <c:tickLblPos val="none"/>
        <c:crossAx val="119677696"/>
        <c:crosses val="autoZero"/>
        <c:auto val="1"/>
        <c:lblOffset val="100"/>
        <c:baseTimeUnit val="years"/>
      </c:dateAx>
      <c:valAx>
        <c:axId val="11967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84.02</c:v>
                </c:pt>
                <c:pt idx="1">
                  <c:v>79.69</c:v>
                </c:pt>
                <c:pt idx="2">
                  <c:v>79.84</c:v>
                </c:pt>
                <c:pt idx="3">
                  <c:v>80.59</c:v>
                </c:pt>
                <c:pt idx="4">
                  <c:v>81.23</c:v>
                </c:pt>
              </c:numCache>
            </c:numRef>
          </c:val>
        </c:ser>
        <c:dLbls>
          <c:showLegendKey val="0"/>
          <c:showVal val="0"/>
          <c:showCatName val="0"/>
          <c:showSerName val="0"/>
          <c:showPercent val="0"/>
          <c:showBubbleSize val="0"/>
        </c:dLbls>
        <c:gapWidth val="150"/>
        <c:axId val="119712000"/>
        <c:axId val="11972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19712000"/>
        <c:axId val="119722368"/>
      </c:lineChart>
      <c:dateAx>
        <c:axId val="119712000"/>
        <c:scaling>
          <c:orientation val="minMax"/>
        </c:scaling>
        <c:delete val="1"/>
        <c:axPos val="b"/>
        <c:numFmt formatCode="ge" sourceLinked="1"/>
        <c:majorTickMark val="none"/>
        <c:minorTickMark val="none"/>
        <c:tickLblPos val="none"/>
        <c:crossAx val="119722368"/>
        <c:crosses val="autoZero"/>
        <c:auto val="1"/>
        <c:lblOffset val="100"/>
        <c:baseTimeUnit val="years"/>
      </c:dateAx>
      <c:valAx>
        <c:axId val="1197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103.67</c:v>
                </c:pt>
                <c:pt idx="1">
                  <c:v>104.88</c:v>
                </c:pt>
                <c:pt idx="2">
                  <c:v>103.37</c:v>
                </c:pt>
                <c:pt idx="3">
                  <c:v>102.8</c:v>
                </c:pt>
                <c:pt idx="4">
                  <c:v>104.39</c:v>
                </c:pt>
              </c:numCache>
            </c:numRef>
          </c:val>
        </c:ser>
        <c:dLbls>
          <c:showLegendKey val="0"/>
          <c:showVal val="0"/>
          <c:showCatName val="0"/>
          <c:showSerName val="0"/>
          <c:showPercent val="0"/>
          <c:showBubbleSize val="0"/>
        </c:dLbls>
        <c:gapWidth val="150"/>
        <c:axId val="112371584"/>
        <c:axId val="1123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12371584"/>
        <c:axId val="112373760"/>
      </c:lineChart>
      <c:dateAx>
        <c:axId val="112371584"/>
        <c:scaling>
          <c:orientation val="minMax"/>
        </c:scaling>
        <c:delete val="1"/>
        <c:axPos val="b"/>
        <c:numFmt formatCode="ge" sourceLinked="1"/>
        <c:majorTickMark val="none"/>
        <c:minorTickMark val="none"/>
        <c:tickLblPos val="none"/>
        <c:crossAx val="112373760"/>
        <c:crosses val="autoZero"/>
        <c:auto val="1"/>
        <c:lblOffset val="100"/>
        <c:baseTimeUnit val="years"/>
      </c:dateAx>
      <c:valAx>
        <c:axId val="112373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37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34.81</c:v>
                </c:pt>
                <c:pt idx="1">
                  <c:v>36.11</c:v>
                </c:pt>
                <c:pt idx="2">
                  <c:v>37.36</c:v>
                </c:pt>
                <c:pt idx="3">
                  <c:v>38.75</c:v>
                </c:pt>
                <c:pt idx="4">
                  <c:v>56.63</c:v>
                </c:pt>
              </c:numCache>
            </c:numRef>
          </c:val>
        </c:ser>
        <c:dLbls>
          <c:showLegendKey val="0"/>
          <c:showVal val="0"/>
          <c:showCatName val="0"/>
          <c:showSerName val="0"/>
          <c:showPercent val="0"/>
          <c:showBubbleSize val="0"/>
        </c:dLbls>
        <c:gapWidth val="150"/>
        <c:axId val="112391680"/>
        <c:axId val="11239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12391680"/>
        <c:axId val="112393600"/>
      </c:lineChart>
      <c:dateAx>
        <c:axId val="112391680"/>
        <c:scaling>
          <c:orientation val="minMax"/>
        </c:scaling>
        <c:delete val="1"/>
        <c:axPos val="b"/>
        <c:numFmt formatCode="ge" sourceLinked="1"/>
        <c:majorTickMark val="none"/>
        <c:minorTickMark val="none"/>
        <c:tickLblPos val="none"/>
        <c:crossAx val="112393600"/>
        <c:crosses val="autoZero"/>
        <c:auto val="1"/>
        <c:lblOffset val="100"/>
        <c:baseTimeUnit val="years"/>
      </c:dateAx>
      <c:valAx>
        <c:axId val="1123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8.56</c:v>
                </c:pt>
                <c:pt idx="1">
                  <c:v>8.6199999999999992</c:v>
                </c:pt>
                <c:pt idx="2">
                  <c:v>21.7</c:v>
                </c:pt>
                <c:pt idx="3">
                  <c:v>34.81</c:v>
                </c:pt>
                <c:pt idx="4">
                  <c:v>36.6</c:v>
                </c:pt>
              </c:numCache>
            </c:numRef>
          </c:val>
        </c:ser>
        <c:dLbls>
          <c:showLegendKey val="0"/>
          <c:showVal val="0"/>
          <c:showCatName val="0"/>
          <c:showSerName val="0"/>
          <c:showPercent val="0"/>
          <c:showBubbleSize val="0"/>
        </c:dLbls>
        <c:gapWidth val="150"/>
        <c:axId val="119383168"/>
        <c:axId val="1193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19383168"/>
        <c:axId val="119385088"/>
      </c:lineChart>
      <c:dateAx>
        <c:axId val="119383168"/>
        <c:scaling>
          <c:orientation val="minMax"/>
        </c:scaling>
        <c:delete val="1"/>
        <c:axPos val="b"/>
        <c:numFmt formatCode="ge" sourceLinked="1"/>
        <c:majorTickMark val="none"/>
        <c:minorTickMark val="none"/>
        <c:tickLblPos val="none"/>
        <c:crossAx val="119385088"/>
        <c:crosses val="autoZero"/>
        <c:auto val="1"/>
        <c:lblOffset val="100"/>
        <c:baseTimeUnit val="years"/>
      </c:dateAx>
      <c:valAx>
        <c:axId val="1193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478912"/>
        <c:axId val="11948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19478912"/>
        <c:axId val="119489280"/>
      </c:lineChart>
      <c:dateAx>
        <c:axId val="119478912"/>
        <c:scaling>
          <c:orientation val="minMax"/>
        </c:scaling>
        <c:delete val="1"/>
        <c:axPos val="b"/>
        <c:numFmt formatCode="ge" sourceLinked="1"/>
        <c:majorTickMark val="none"/>
        <c:minorTickMark val="none"/>
        <c:tickLblPos val="none"/>
        <c:crossAx val="119489280"/>
        <c:crosses val="autoZero"/>
        <c:auto val="1"/>
        <c:lblOffset val="100"/>
        <c:baseTimeUnit val="years"/>
      </c:dateAx>
      <c:valAx>
        <c:axId val="119489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4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1589.45</c:v>
                </c:pt>
                <c:pt idx="1">
                  <c:v>1631.05</c:v>
                </c:pt>
                <c:pt idx="2">
                  <c:v>1834.41</c:v>
                </c:pt>
                <c:pt idx="3">
                  <c:v>2024.62</c:v>
                </c:pt>
                <c:pt idx="4">
                  <c:v>770.63</c:v>
                </c:pt>
              </c:numCache>
            </c:numRef>
          </c:val>
        </c:ser>
        <c:dLbls>
          <c:showLegendKey val="0"/>
          <c:showVal val="0"/>
          <c:showCatName val="0"/>
          <c:showSerName val="0"/>
          <c:showPercent val="0"/>
          <c:showBubbleSize val="0"/>
        </c:dLbls>
        <c:gapWidth val="150"/>
        <c:axId val="119507584"/>
        <c:axId val="11953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19507584"/>
        <c:axId val="119530240"/>
      </c:lineChart>
      <c:dateAx>
        <c:axId val="119507584"/>
        <c:scaling>
          <c:orientation val="minMax"/>
        </c:scaling>
        <c:delete val="1"/>
        <c:axPos val="b"/>
        <c:numFmt formatCode="ge" sourceLinked="1"/>
        <c:majorTickMark val="none"/>
        <c:minorTickMark val="none"/>
        <c:tickLblPos val="none"/>
        <c:crossAx val="119530240"/>
        <c:crosses val="autoZero"/>
        <c:auto val="1"/>
        <c:lblOffset val="100"/>
        <c:baseTimeUnit val="years"/>
      </c:dateAx>
      <c:valAx>
        <c:axId val="11953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5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273.38</c:v>
                </c:pt>
                <c:pt idx="1">
                  <c:v>267.33</c:v>
                </c:pt>
                <c:pt idx="2">
                  <c:v>255.23</c:v>
                </c:pt>
                <c:pt idx="3">
                  <c:v>243.69</c:v>
                </c:pt>
                <c:pt idx="4">
                  <c:v>236.02</c:v>
                </c:pt>
              </c:numCache>
            </c:numRef>
          </c:val>
        </c:ser>
        <c:dLbls>
          <c:showLegendKey val="0"/>
          <c:showVal val="0"/>
          <c:showCatName val="0"/>
          <c:showSerName val="0"/>
          <c:showPercent val="0"/>
          <c:showBubbleSize val="0"/>
        </c:dLbls>
        <c:gapWidth val="150"/>
        <c:axId val="119556352"/>
        <c:axId val="1195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19556352"/>
        <c:axId val="119558528"/>
      </c:lineChart>
      <c:dateAx>
        <c:axId val="119556352"/>
        <c:scaling>
          <c:orientation val="minMax"/>
        </c:scaling>
        <c:delete val="1"/>
        <c:axPos val="b"/>
        <c:numFmt formatCode="ge" sourceLinked="1"/>
        <c:majorTickMark val="none"/>
        <c:minorTickMark val="none"/>
        <c:tickLblPos val="none"/>
        <c:crossAx val="119558528"/>
        <c:crosses val="autoZero"/>
        <c:auto val="1"/>
        <c:lblOffset val="100"/>
        <c:baseTimeUnit val="years"/>
      </c:dateAx>
      <c:valAx>
        <c:axId val="119558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5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100.79</c:v>
                </c:pt>
                <c:pt idx="1">
                  <c:v>100.95</c:v>
                </c:pt>
                <c:pt idx="2">
                  <c:v>99.8</c:v>
                </c:pt>
                <c:pt idx="3">
                  <c:v>98.5</c:v>
                </c:pt>
                <c:pt idx="4">
                  <c:v>99.26</c:v>
                </c:pt>
              </c:numCache>
            </c:numRef>
          </c:val>
        </c:ser>
        <c:dLbls>
          <c:showLegendKey val="0"/>
          <c:showVal val="0"/>
          <c:showCatName val="0"/>
          <c:showSerName val="0"/>
          <c:showPercent val="0"/>
          <c:showBubbleSize val="0"/>
        </c:dLbls>
        <c:gapWidth val="150"/>
        <c:axId val="119599104"/>
        <c:axId val="1196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19599104"/>
        <c:axId val="119601024"/>
      </c:lineChart>
      <c:dateAx>
        <c:axId val="119599104"/>
        <c:scaling>
          <c:orientation val="minMax"/>
        </c:scaling>
        <c:delete val="1"/>
        <c:axPos val="b"/>
        <c:numFmt formatCode="ge" sourceLinked="1"/>
        <c:majorTickMark val="none"/>
        <c:minorTickMark val="none"/>
        <c:tickLblPos val="none"/>
        <c:crossAx val="119601024"/>
        <c:crosses val="autoZero"/>
        <c:auto val="1"/>
        <c:lblOffset val="100"/>
        <c:baseTimeUnit val="years"/>
      </c:dateAx>
      <c:valAx>
        <c:axId val="1196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202.76</c:v>
                </c:pt>
                <c:pt idx="1">
                  <c:v>202.73</c:v>
                </c:pt>
                <c:pt idx="2">
                  <c:v>205.52</c:v>
                </c:pt>
                <c:pt idx="3">
                  <c:v>208.84</c:v>
                </c:pt>
                <c:pt idx="4">
                  <c:v>207.56</c:v>
                </c:pt>
              </c:numCache>
            </c:numRef>
          </c:val>
        </c:ser>
        <c:dLbls>
          <c:showLegendKey val="0"/>
          <c:showVal val="0"/>
          <c:showCatName val="0"/>
          <c:showSerName val="0"/>
          <c:showPercent val="0"/>
          <c:showBubbleSize val="0"/>
        </c:dLbls>
        <c:gapWidth val="150"/>
        <c:axId val="119622656"/>
        <c:axId val="1196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19622656"/>
        <c:axId val="119641216"/>
      </c:lineChart>
      <c:dateAx>
        <c:axId val="119622656"/>
        <c:scaling>
          <c:orientation val="minMax"/>
        </c:scaling>
        <c:delete val="1"/>
        <c:axPos val="b"/>
        <c:numFmt formatCode="ge" sourceLinked="1"/>
        <c:majorTickMark val="none"/>
        <c:minorTickMark val="none"/>
        <c:tickLblPos val="none"/>
        <c:crossAx val="119641216"/>
        <c:crosses val="autoZero"/>
        <c:auto val="1"/>
        <c:lblOffset val="100"/>
        <c:baseTimeUnit val="years"/>
      </c:dateAx>
      <c:valAx>
        <c:axId val="1196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加美町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24986</v>
      </c>
      <c r="AJ8" s="56"/>
      <c r="AK8" s="56"/>
      <c r="AL8" s="56"/>
      <c r="AM8" s="56"/>
      <c r="AN8" s="56"/>
      <c r="AO8" s="56"/>
      <c r="AP8" s="57"/>
      <c r="AQ8" s="47">
        <f>データ!R6</f>
        <v>460.67</v>
      </c>
      <c r="AR8" s="47"/>
      <c r="AS8" s="47"/>
      <c r="AT8" s="47"/>
      <c r="AU8" s="47"/>
      <c r="AV8" s="47"/>
      <c r="AW8" s="47"/>
      <c r="AX8" s="47"/>
      <c r="AY8" s="47">
        <f>データ!S6</f>
        <v>54.24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69.069999999999993</v>
      </c>
      <c r="K10" s="47"/>
      <c r="L10" s="47"/>
      <c r="M10" s="47"/>
      <c r="N10" s="47"/>
      <c r="O10" s="47"/>
      <c r="P10" s="47"/>
      <c r="Q10" s="47"/>
      <c r="R10" s="47">
        <f>データ!O6</f>
        <v>99.42</v>
      </c>
      <c r="S10" s="47"/>
      <c r="T10" s="47"/>
      <c r="U10" s="47"/>
      <c r="V10" s="47"/>
      <c r="W10" s="47"/>
      <c r="X10" s="47"/>
      <c r="Y10" s="47"/>
      <c r="Z10" s="78">
        <f>データ!P6</f>
        <v>4114</v>
      </c>
      <c r="AA10" s="78"/>
      <c r="AB10" s="78"/>
      <c r="AC10" s="78"/>
      <c r="AD10" s="78"/>
      <c r="AE10" s="78"/>
      <c r="AF10" s="78"/>
      <c r="AG10" s="78"/>
      <c r="AH10" s="2"/>
      <c r="AI10" s="78">
        <f>データ!T6</f>
        <v>24671</v>
      </c>
      <c r="AJ10" s="78"/>
      <c r="AK10" s="78"/>
      <c r="AL10" s="78"/>
      <c r="AM10" s="78"/>
      <c r="AN10" s="78"/>
      <c r="AO10" s="78"/>
      <c r="AP10" s="78"/>
      <c r="AQ10" s="47">
        <f>データ!U6</f>
        <v>54.52</v>
      </c>
      <c r="AR10" s="47"/>
      <c r="AS10" s="47"/>
      <c r="AT10" s="47"/>
      <c r="AU10" s="47"/>
      <c r="AV10" s="47"/>
      <c r="AW10" s="47"/>
      <c r="AX10" s="47"/>
      <c r="AY10" s="47">
        <f>データ!V6</f>
        <v>452.51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44458</v>
      </c>
      <c r="D6" s="31">
        <f t="shared" si="3"/>
        <v>46</v>
      </c>
      <c r="E6" s="31">
        <f t="shared" si="3"/>
        <v>1</v>
      </c>
      <c r="F6" s="31">
        <f t="shared" si="3"/>
        <v>0</v>
      </c>
      <c r="G6" s="31">
        <f t="shared" si="3"/>
        <v>1</v>
      </c>
      <c r="H6" s="31" t="str">
        <f t="shared" si="3"/>
        <v>宮城県　加美町</v>
      </c>
      <c r="I6" s="31" t="str">
        <f t="shared" si="3"/>
        <v>法適用</v>
      </c>
      <c r="J6" s="31" t="str">
        <f t="shared" si="3"/>
        <v>水道事業</v>
      </c>
      <c r="K6" s="31" t="str">
        <f t="shared" si="3"/>
        <v>末端給水事業</v>
      </c>
      <c r="L6" s="31" t="str">
        <f t="shared" si="3"/>
        <v>A6</v>
      </c>
      <c r="M6" s="32" t="str">
        <f t="shared" si="3"/>
        <v>-</v>
      </c>
      <c r="N6" s="32">
        <f t="shared" si="3"/>
        <v>69.069999999999993</v>
      </c>
      <c r="O6" s="32">
        <f t="shared" si="3"/>
        <v>99.42</v>
      </c>
      <c r="P6" s="32">
        <f t="shared" si="3"/>
        <v>4114</v>
      </c>
      <c r="Q6" s="32">
        <f t="shared" si="3"/>
        <v>24986</v>
      </c>
      <c r="R6" s="32">
        <f t="shared" si="3"/>
        <v>460.67</v>
      </c>
      <c r="S6" s="32">
        <f t="shared" si="3"/>
        <v>54.24</v>
      </c>
      <c r="T6" s="32">
        <f t="shared" si="3"/>
        <v>24671</v>
      </c>
      <c r="U6" s="32">
        <f t="shared" si="3"/>
        <v>54.52</v>
      </c>
      <c r="V6" s="32">
        <f t="shared" si="3"/>
        <v>452.51</v>
      </c>
      <c r="W6" s="33">
        <f>IF(W7="",NA(),W7)</f>
        <v>103.67</v>
      </c>
      <c r="X6" s="33">
        <f t="shared" ref="X6:AF6" si="4">IF(X7="",NA(),X7)</f>
        <v>104.88</v>
      </c>
      <c r="Y6" s="33">
        <f t="shared" si="4"/>
        <v>103.37</v>
      </c>
      <c r="Z6" s="33">
        <f t="shared" si="4"/>
        <v>102.8</v>
      </c>
      <c r="AA6" s="33">
        <f t="shared" si="4"/>
        <v>104.39</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1589.45</v>
      </c>
      <c r="AT6" s="33">
        <f t="shared" ref="AT6:BB6" si="6">IF(AT7="",NA(),AT7)</f>
        <v>1631.05</v>
      </c>
      <c r="AU6" s="33">
        <f t="shared" si="6"/>
        <v>1834.41</v>
      </c>
      <c r="AV6" s="33">
        <f t="shared" si="6"/>
        <v>2024.62</v>
      </c>
      <c r="AW6" s="33">
        <f t="shared" si="6"/>
        <v>770.63</v>
      </c>
      <c r="AX6" s="33">
        <f t="shared" si="6"/>
        <v>969.16</v>
      </c>
      <c r="AY6" s="33">
        <f t="shared" si="6"/>
        <v>995.5</v>
      </c>
      <c r="AZ6" s="33">
        <f t="shared" si="6"/>
        <v>915.5</v>
      </c>
      <c r="BA6" s="33">
        <f t="shared" si="6"/>
        <v>963.24</v>
      </c>
      <c r="BB6" s="33">
        <f t="shared" si="6"/>
        <v>381.53</v>
      </c>
      <c r="BC6" s="32" t="str">
        <f>IF(BC7="","",IF(BC7="-","【-】","【"&amp;SUBSTITUTE(TEXT(BC7,"#,##0.00"),"-","△")&amp;"】"))</f>
        <v>【264.16】</v>
      </c>
      <c r="BD6" s="33">
        <f>IF(BD7="",NA(),BD7)</f>
        <v>273.38</v>
      </c>
      <c r="BE6" s="33">
        <f t="shared" ref="BE6:BM6" si="7">IF(BE7="",NA(),BE7)</f>
        <v>267.33</v>
      </c>
      <c r="BF6" s="33">
        <f t="shared" si="7"/>
        <v>255.23</v>
      </c>
      <c r="BG6" s="33">
        <f t="shared" si="7"/>
        <v>243.69</v>
      </c>
      <c r="BH6" s="33">
        <f t="shared" si="7"/>
        <v>236.02</v>
      </c>
      <c r="BI6" s="33">
        <f t="shared" si="7"/>
        <v>421.66</v>
      </c>
      <c r="BJ6" s="33">
        <f t="shared" si="7"/>
        <v>414.59</v>
      </c>
      <c r="BK6" s="33">
        <f t="shared" si="7"/>
        <v>404.78</v>
      </c>
      <c r="BL6" s="33">
        <f t="shared" si="7"/>
        <v>400.38</v>
      </c>
      <c r="BM6" s="33">
        <f t="shared" si="7"/>
        <v>393.27</v>
      </c>
      <c r="BN6" s="32" t="str">
        <f>IF(BN7="","",IF(BN7="-","【-】","【"&amp;SUBSTITUTE(TEXT(BN7,"#,##0.00"),"-","△")&amp;"】"))</f>
        <v>【283.72】</v>
      </c>
      <c r="BO6" s="33">
        <f>IF(BO7="",NA(),BO7)</f>
        <v>100.79</v>
      </c>
      <c r="BP6" s="33">
        <f t="shared" ref="BP6:BX6" si="8">IF(BP7="",NA(),BP7)</f>
        <v>100.95</v>
      </c>
      <c r="BQ6" s="33">
        <f t="shared" si="8"/>
        <v>99.8</v>
      </c>
      <c r="BR6" s="33">
        <f t="shared" si="8"/>
        <v>98.5</v>
      </c>
      <c r="BS6" s="33">
        <f t="shared" si="8"/>
        <v>99.26</v>
      </c>
      <c r="BT6" s="33">
        <f t="shared" si="8"/>
        <v>99.51</v>
      </c>
      <c r="BU6" s="33">
        <f t="shared" si="8"/>
        <v>97.71</v>
      </c>
      <c r="BV6" s="33">
        <f t="shared" si="8"/>
        <v>98.07</v>
      </c>
      <c r="BW6" s="33">
        <f t="shared" si="8"/>
        <v>96.56</v>
      </c>
      <c r="BX6" s="33">
        <f t="shared" si="8"/>
        <v>100.47</v>
      </c>
      <c r="BY6" s="32" t="str">
        <f>IF(BY7="","",IF(BY7="-","【-】","【"&amp;SUBSTITUTE(TEXT(BY7,"#,##0.00"),"-","△")&amp;"】"))</f>
        <v>【104.60】</v>
      </c>
      <c r="BZ6" s="33">
        <f>IF(BZ7="",NA(),BZ7)</f>
        <v>202.76</v>
      </c>
      <c r="CA6" s="33">
        <f t="shared" ref="CA6:CI6" si="9">IF(CA7="",NA(),CA7)</f>
        <v>202.73</v>
      </c>
      <c r="CB6" s="33">
        <f t="shared" si="9"/>
        <v>205.52</v>
      </c>
      <c r="CC6" s="33">
        <f t="shared" si="9"/>
        <v>208.84</v>
      </c>
      <c r="CD6" s="33">
        <f t="shared" si="9"/>
        <v>207.56</v>
      </c>
      <c r="CE6" s="33">
        <f t="shared" si="9"/>
        <v>171.34</v>
      </c>
      <c r="CF6" s="33">
        <f t="shared" si="9"/>
        <v>173.56</v>
      </c>
      <c r="CG6" s="33">
        <f t="shared" si="9"/>
        <v>172.26</v>
      </c>
      <c r="CH6" s="33">
        <f t="shared" si="9"/>
        <v>177.14</v>
      </c>
      <c r="CI6" s="33">
        <f t="shared" si="9"/>
        <v>169.82</v>
      </c>
      <c r="CJ6" s="32" t="str">
        <f>IF(CJ7="","",IF(CJ7="-","【-】","【"&amp;SUBSTITUTE(TEXT(CJ7,"#,##0.00"),"-","△")&amp;"】"))</f>
        <v>【164.21】</v>
      </c>
      <c r="CK6" s="33">
        <f>IF(CK7="",NA(),CK7)</f>
        <v>59.57</v>
      </c>
      <c r="CL6" s="33">
        <f t="shared" ref="CL6:CT6" si="10">IF(CL7="",NA(),CL7)</f>
        <v>61.31</v>
      </c>
      <c r="CM6" s="33">
        <f t="shared" si="10"/>
        <v>61.24</v>
      </c>
      <c r="CN6" s="33">
        <f t="shared" si="10"/>
        <v>59.79</v>
      </c>
      <c r="CO6" s="33">
        <f t="shared" si="10"/>
        <v>57.89</v>
      </c>
      <c r="CP6" s="33">
        <f t="shared" si="10"/>
        <v>56.8</v>
      </c>
      <c r="CQ6" s="33">
        <f t="shared" si="10"/>
        <v>55.84</v>
      </c>
      <c r="CR6" s="33">
        <f t="shared" si="10"/>
        <v>55.68</v>
      </c>
      <c r="CS6" s="33">
        <f t="shared" si="10"/>
        <v>55.64</v>
      </c>
      <c r="CT6" s="33">
        <f t="shared" si="10"/>
        <v>55.13</v>
      </c>
      <c r="CU6" s="32" t="str">
        <f>IF(CU7="","",IF(CU7="-","【-】","【"&amp;SUBSTITUTE(TEXT(CU7,"#,##0.00"),"-","△")&amp;"】"))</f>
        <v>【59.80】</v>
      </c>
      <c r="CV6" s="33">
        <f>IF(CV7="",NA(),CV7)</f>
        <v>84.02</v>
      </c>
      <c r="CW6" s="33">
        <f t="shared" ref="CW6:DE6" si="11">IF(CW7="",NA(),CW7)</f>
        <v>79.69</v>
      </c>
      <c r="CX6" s="33">
        <f t="shared" si="11"/>
        <v>79.84</v>
      </c>
      <c r="CY6" s="33">
        <f t="shared" si="11"/>
        <v>80.59</v>
      </c>
      <c r="CZ6" s="33">
        <f t="shared" si="11"/>
        <v>81.23</v>
      </c>
      <c r="DA6" s="33">
        <f t="shared" si="11"/>
        <v>83.67</v>
      </c>
      <c r="DB6" s="33">
        <f t="shared" si="11"/>
        <v>83.11</v>
      </c>
      <c r="DC6" s="33">
        <f t="shared" si="11"/>
        <v>83.18</v>
      </c>
      <c r="DD6" s="33">
        <f t="shared" si="11"/>
        <v>83.09</v>
      </c>
      <c r="DE6" s="33">
        <f t="shared" si="11"/>
        <v>83</v>
      </c>
      <c r="DF6" s="32" t="str">
        <f>IF(DF7="","",IF(DF7="-","【-】","【"&amp;SUBSTITUTE(TEXT(DF7,"#,##0.00"),"-","△")&amp;"】"))</f>
        <v>【89.78】</v>
      </c>
      <c r="DG6" s="33">
        <f>IF(DG7="",NA(),DG7)</f>
        <v>34.81</v>
      </c>
      <c r="DH6" s="33">
        <f t="shared" ref="DH6:DP6" si="12">IF(DH7="",NA(),DH7)</f>
        <v>36.11</v>
      </c>
      <c r="DI6" s="33">
        <f t="shared" si="12"/>
        <v>37.36</v>
      </c>
      <c r="DJ6" s="33">
        <f t="shared" si="12"/>
        <v>38.75</v>
      </c>
      <c r="DK6" s="33">
        <f t="shared" si="12"/>
        <v>56.63</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8.56</v>
      </c>
      <c r="DS6" s="33">
        <f t="shared" ref="DS6:EA6" si="13">IF(DS7="",NA(),DS7)</f>
        <v>8.6199999999999992</v>
      </c>
      <c r="DT6" s="33">
        <f t="shared" si="13"/>
        <v>21.7</v>
      </c>
      <c r="DU6" s="33">
        <f t="shared" si="13"/>
        <v>34.81</v>
      </c>
      <c r="DV6" s="33">
        <f t="shared" si="13"/>
        <v>36.6</v>
      </c>
      <c r="DW6" s="33">
        <f t="shared" si="13"/>
        <v>6.46</v>
      </c>
      <c r="DX6" s="33">
        <f t="shared" si="13"/>
        <v>6.63</v>
      </c>
      <c r="DY6" s="33">
        <f t="shared" si="13"/>
        <v>7.73</v>
      </c>
      <c r="DZ6" s="33">
        <f t="shared" si="13"/>
        <v>8.8699999999999992</v>
      </c>
      <c r="EA6" s="33">
        <f t="shared" si="13"/>
        <v>9.85</v>
      </c>
      <c r="EB6" s="32" t="str">
        <f>IF(EB7="","",IF(EB7="-","【-】","【"&amp;SUBSTITUTE(TEXT(EB7,"#,##0.00"),"-","△")&amp;"】"))</f>
        <v>【12.42】</v>
      </c>
      <c r="EC6" s="32">
        <f>IF(EC7="",NA(),EC7)</f>
        <v>0</v>
      </c>
      <c r="ED6" s="32">
        <f t="shared" ref="ED6:EL6" si="14">IF(ED7="",NA(),ED7)</f>
        <v>0</v>
      </c>
      <c r="EE6" s="32">
        <f t="shared" si="14"/>
        <v>0</v>
      </c>
      <c r="EF6" s="32">
        <f t="shared" si="14"/>
        <v>0</v>
      </c>
      <c r="EG6" s="32">
        <f t="shared" si="14"/>
        <v>0</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44458</v>
      </c>
      <c r="D7" s="35">
        <v>46</v>
      </c>
      <c r="E7" s="35">
        <v>1</v>
      </c>
      <c r="F7" s="35">
        <v>0</v>
      </c>
      <c r="G7" s="35">
        <v>1</v>
      </c>
      <c r="H7" s="35" t="s">
        <v>93</v>
      </c>
      <c r="I7" s="35" t="s">
        <v>94</v>
      </c>
      <c r="J7" s="35" t="s">
        <v>95</v>
      </c>
      <c r="K7" s="35" t="s">
        <v>96</v>
      </c>
      <c r="L7" s="35" t="s">
        <v>97</v>
      </c>
      <c r="M7" s="36" t="s">
        <v>98</v>
      </c>
      <c r="N7" s="36">
        <v>69.069999999999993</v>
      </c>
      <c r="O7" s="36">
        <v>99.42</v>
      </c>
      <c r="P7" s="36">
        <v>4114</v>
      </c>
      <c r="Q7" s="36">
        <v>24986</v>
      </c>
      <c r="R7" s="36">
        <v>460.67</v>
      </c>
      <c r="S7" s="36">
        <v>54.24</v>
      </c>
      <c r="T7" s="36">
        <v>24671</v>
      </c>
      <c r="U7" s="36">
        <v>54.52</v>
      </c>
      <c r="V7" s="36">
        <v>452.51</v>
      </c>
      <c r="W7" s="36">
        <v>103.67</v>
      </c>
      <c r="X7" s="36">
        <v>104.88</v>
      </c>
      <c r="Y7" s="36">
        <v>103.37</v>
      </c>
      <c r="Z7" s="36">
        <v>102.8</v>
      </c>
      <c r="AA7" s="36">
        <v>104.39</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1589.45</v>
      </c>
      <c r="AT7" s="36">
        <v>1631.05</v>
      </c>
      <c r="AU7" s="36">
        <v>1834.41</v>
      </c>
      <c r="AV7" s="36">
        <v>2024.62</v>
      </c>
      <c r="AW7" s="36">
        <v>770.63</v>
      </c>
      <c r="AX7" s="36">
        <v>969.16</v>
      </c>
      <c r="AY7" s="36">
        <v>995.5</v>
      </c>
      <c r="AZ7" s="36">
        <v>915.5</v>
      </c>
      <c r="BA7" s="36">
        <v>963.24</v>
      </c>
      <c r="BB7" s="36">
        <v>381.53</v>
      </c>
      <c r="BC7" s="36">
        <v>264.16000000000003</v>
      </c>
      <c r="BD7" s="36">
        <v>273.38</v>
      </c>
      <c r="BE7" s="36">
        <v>267.33</v>
      </c>
      <c r="BF7" s="36">
        <v>255.23</v>
      </c>
      <c r="BG7" s="36">
        <v>243.69</v>
      </c>
      <c r="BH7" s="36">
        <v>236.02</v>
      </c>
      <c r="BI7" s="36">
        <v>421.66</v>
      </c>
      <c r="BJ7" s="36">
        <v>414.59</v>
      </c>
      <c r="BK7" s="36">
        <v>404.78</v>
      </c>
      <c r="BL7" s="36">
        <v>400.38</v>
      </c>
      <c r="BM7" s="36">
        <v>393.27</v>
      </c>
      <c r="BN7" s="36">
        <v>283.72000000000003</v>
      </c>
      <c r="BO7" s="36">
        <v>100.79</v>
      </c>
      <c r="BP7" s="36">
        <v>100.95</v>
      </c>
      <c r="BQ7" s="36">
        <v>99.8</v>
      </c>
      <c r="BR7" s="36">
        <v>98.5</v>
      </c>
      <c r="BS7" s="36">
        <v>99.26</v>
      </c>
      <c r="BT7" s="36">
        <v>99.51</v>
      </c>
      <c r="BU7" s="36">
        <v>97.71</v>
      </c>
      <c r="BV7" s="36">
        <v>98.07</v>
      </c>
      <c r="BW7" s="36">
        <v>96.56</v>
      </c>
      <c r="BX7" s="36">
        <v>100.47</v>
      </c>
      <c r="BY7" s="36">
        <v>104.6</v>
      </c>
      <c r="BZ7" s="36">
        <v>202.76</v>
      </c>
      <c r="CA7" s="36">
        <v>202.73</v>
      </c>
      <c r="CB7" s="36">
        <v>205.52</v>
      </c>
      <c r="CC7" s="36">
        <v>208.84</v>
      </c>
      <c r="CD7" s="36">
        <v>207.56</v>
      </c>
      <c r="CE7" s="36">
        <v>171.34</v>
      </c>
      <c r="CF7" s="36">
        <v>173.56</v>
      </c>
      <c r="CG7" s="36">
        <v>172.26</v>
      </c>
      <c r="CH7" s="36">
        <v>177.14</v>
      </c>
      <c r="CI7" s="36">
        <v>169.82</v>
      </c>
      <c r="CJ7" s="36">
        <v>164.21</v>
      </c>
      <c r="CK7" s="36">
        <v>59.57</v>
      </c>
      <c r="CL7" s="36">
        <v>61.31</v>
      </c>
      <c r="CM7" s="36">
        <v>61.24</v>
      </c>
      <c r="CN7" s="36">
        <v>59.79</v>
      </c>
      <c r="CO7" s="36">
        <v>57.89</v>
      </c>
      <c r="CP7" s="36">
        <v>56.8</v>
      </c>
      <c r="CQ7" s="36">
        <v>55.84</v>
      </c>
      <c r="CR7" s="36">
        <v>55.68</v>
      </c>
      <c r="CS7" s="36">
        <v>55.64</v>
      </c>
      <c r="CT7" s="36">
        <v>55.13</v>
      </c>
      <c r="CU7" s="36">
        <v>59.8</v>
      </c>
      <c r="CV7" s="36">
        <v>84.02</v>
      </c>
      <c r="CW7" s="36">
        <v>79.69</v>
      </c>
      <c r="CX7" s="36">
        <v>79.84</v>
      </c>
      <c r="CY7" s="36">
        <v>80.59</v>
      </c>
      <c r="CZ7" s="36">
        <v>81.23</v>
      </c>
      <c r="DA7" s="36">
        <v>83.67</v>
      </c>
      <c r="DB7" s="36">
        <v>83.11</v>
      </c>
      <c r="DC7" s="36">
        <v>83.18</v>
      </c>
      <c r="DD7" s="36">
        <v>83.09</v>
      </c>
      <c r="DE7" s="36">
        <v>83</v>
      </c>
      <c r="DF7" s="36">
        <v>89.78</v>
      </c>
      <c r="DG7" s="36">
        <v>34.81</v>
      </c>
      <c r="DH7" s="36">
        <v>36.11</v>
      </c>
      <c r="DI7" s="36">
        <v>37.36</v>
      </c>
      <c r="DJ7" s="36">
        <v>38.75</v>
      </c>
      <c r="DK7" s="36">
        <v>56.63</v>
      </c>
      <c r="DL7" s="36">
        <v>36.21</v>
      </c>
      <c r="DM7" s="36">
        <v>37.090000000000003</v>
      </c>
      <c r="DN7" s="36">
        <v>38.07</v>
      </c>
      <c r="DO7" s="36">
        <v>39.06</v>
      </c>
      <c r="DP7" s="36">
        <v>46.66</v>
      </c>
      <c r="DQ7" s="36">
        <v>46.31</v>
      </c>
      <c r="DR7" s="36">
        <v>8.56</v>
      </c>
      <c r="DS7" s="36">
        <v>8.6199999999999992</v>
      </c>
      <c r="DT7" s="36">
        <v>21.7</v>
      </c>
      <c r="DU7" s="36">
        <v>34.81</v>
      </c>
      <c r="DV7" s="36">
        <v>36.6</v>
      </c>
      <c r="DW7" s="36">
        <v>6.46</v>
      </c>
      <c r="DX7" s="36">
        <v>6.63</v>
      </c>
      <c r="DY7" s="36">
        <v>7.73</v>
      </c>
      <c r="DZ7" s="36">
        <v>8.8699999999999992</v>
      </c>
      <c r="EA7" s="36">
        <v>9.85</v>
      </c>
      <c r="EB7" s="36">
        <v>12.42</v>
      </c>
      <c r="EC7" s="36">
        <v>0</v>
      </c>
      <c r="ED7" s="36">
        <v>0</v>
      </c>
      <c r="EE7" s="36">
        <v>0</v>
      </c>
      <c r="EF7" s="36">
        <v>0</v>
      </c>
      <c r="EG7" s="36">
        <v>0</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2016-02-03T07:14:04Z</dcterms:created>
  <dcterms:modified xsi:type="dcterms:W3CDTF">2016-02-24T09:17:27Z</dcterms:modified>
  <cp:category/>
</cp:coreProperties>
</file>