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0" yWindow="0" windowWidth="20730" windowHeight="1033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<sst xmlns="http://schemas.openxmlformats.org/spreadsheetml/2006/main" count="226" uniqueCount="111">
  <si>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</si>
  <si>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</si>
  <si>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</si>
  <si>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</si>
  <si>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</si>
  <si>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</si>
  <si>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</si>
  <si>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</si>
  <si>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</si>
  <si>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</si>
  <si>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</si>
  <si>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</si>
  <si>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</si>
  <si>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</si>
  <si>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</si>
  <si>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</si>
  <si>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</si>
  <si>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</si>
  <si>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</si>
  <si>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</si>
  <si>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</si>
  <si>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</si>
  <si>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</si>
  <si>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</si>
  <si>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</si>
  <si>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</si>
  <si>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</si>
  <si>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</si>
  <si>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</si>
  <si>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</si>
  <si>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</si>
  <si>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</si>
  <si>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</si>
  <si>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</si>
  <si>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</si>
  <si>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</si>
  <si>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</si>
  <si>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</si>
  <si>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</si>
  <si>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</si>
  <si>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</si>
  <si>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</si>
  <si>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</si>
  <si>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</si>
  <si>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</si>
  <si>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</si>
  <si>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</si>
  <si>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</si>
  <si>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</si>
  <si>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</si>
  <si>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</si>
  <si>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</si>
  <si>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</si>
  <si>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</si>
  <si>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</si>
  <si>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</si>
  <si>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</si>
  <si>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</si>
  <si>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</si>
  <si>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</si>
  <si>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</si>
  <si>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</si>
  <si>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</si>
  <si>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</si>
  <si>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</si>
  <si>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</si>
  <si>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</si>
  <si>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</si>
  <si>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</si>
  <si>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</si>
  <si>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</si>
  <si>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</si>
  <si>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</si>
  <si>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</si>
  <si>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</si>
  <si>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</si>
  <si>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</si>
  <si>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</si>
  <si>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</si>
  <si>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</si>
  <si>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</si>
  <si>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</si>
  <si>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</si>
  <si>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</si>
  <si>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</si>
  <si>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</si>
  <si>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</si>
  <si>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</si>
  <si>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</si>
  <si>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</si>
  <si>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</si>
  <si>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</si>
  <si>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</si>
  <si>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</si>
  <si>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</si>
  <si>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</si>
  <si>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大衡村</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</si>
  <si>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</si>
  <si>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</si>
  <si>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</si>
  <si>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</si>
  <si>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</si>
  <si>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</si>
  <si>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</si>
  <si>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</si>
  <si>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</si>
  <si>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</si>
  <si>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</si>
  <si>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社会情勢の変化に的確に対応した事務事業の見直しや経常経費の縮減などによる経営改革を進め，経営基盤の強化などを積極的に取り組み，より一層の経営健全化を推進する。</t>
    <rPh sb="1" eb="3">
      <t>シャカイ</t>
    </rPh>
    <rPh sb="3" eb="5">
      <t>ジョウセイ</t>
    </rPh>
    <rPh sb="6" eb="8">
      <t>ヘンカ</t>
    </rPh>
    <rPh sb="9" eb="11">
      <t>テキカク</t>
    </rPh>
    <rPh sb="12" eb="14">
      <t>タイオウ</t>
    </rPh>
    <rPh sb="16" eb="18">
      <t>ジム</t>
    </rPh>
    <rPh sb="18" eb="20">
      <t>ジギョウ</t>
    </rPh>
    <rPh sb="21" eb="23">
      <t>ミナオ</t>
    </rPh>
    <rPh sb="25" eb="27">
      <t>ケイジョウ</t>
    </rPh>
    <rPh sb="27" eb="29">
      <t>ケイヒ</t>
    </rPh>
    <rPh sb="30" eb="32">
      <t>シュクゲン</t>
    </rPh>
    <rPh sb="37" eb="39">
      <t>ケイエイ</t>
    </rPh>
    <rPh sb="39" eb="41">
      <t>カイカク</t>
    </rPh>
    <rPh sb="42" eb="43">
      <t>スス</t>
    </rPh>
    <rPh sb="45" eb="47">
      <t>ケイエイ</t>
    </rPh>
    <rPh sb="47" eb="49">
      <t>キバン</t>
    </rPh>
    <rPh sb="50" eb="52">
      <t>キョウカ</t>
    </rPh>
    <rPh sb="55" eb="58">
      <t>セッキョクテキ</t>
    </rPh>
    <rPh sb="59" eb="60">
      <t>ト</t>
    </rPh>
    <rPh sb="61" eb="62">
      <t>ク</t>
    </rPh>
    <rPh sb="66" eb="68">
      <t>イッソウ</t>
    </rPh>
    <rPh sb="69" eb="71">
      <t>ケイエイ</t>
    </rPh>
    <rPh sb="71" eb="74">
      <t>ケンゼンカ</t>
    </rPh>
    <rPh sb="75" eb="77">
      <t>スイシン</t>
    </rPh>
    <phoneticPr fontId="4"/>
  </si>
  <si>
    <t>　大衡村の下水道事業は，昭和６３年に事業認可を受け施設建設を開始しており，現在の管路延長は約５２㎞である。最も古い管渠は布設から２７年が経過している状況で，管路の標準耐用年数（５０年）を考慮し今後，長寿命化計画に基づき全路線の調査を実施する。</t>
    <rPh sb="1" eb="4">
      <t>オ</t>
    </rPh>
    <rPh sb="5" eb="8">
      <t>ゲスイドウ</t>
    </rPh>
    <rPh sb="8" eb="10">
      <t>ジギョウ</t>
    </rPh>
    <rPh sb="12" eb="14">
      <t>ショウワ</t>
    </rPh>
    <rPh sb="16" eb="17">
      <t>ネン</t>
    </rPh>
    <rPh sb="18" eb="20">
      <t>ジギョウ</t>
    </rPh>
    <rPh sb="20" eb="22">
      <t>ニンカ</t>
    </rPh>
    <rPh sb="23" eb="24">
      <t>ウ</t>
    </rPh>
    <rPh sb="25" eb="27">
      <t>シセツ</t>
    </rPh>
    <rPh sb="27" eb="29">
      <t>ケンセツ</t>
    </rPh>
    <rPh sb="30" eb="32">
      <t>カイシ</t>
    </rPh>
    <rPh sb="37" eb="39">
      <t>ゲンザイ</t>
    </rPh>
    <rPh sb="40" eb="42">
      <t>カンロ</t>
    </rPh>
    <rPh sb="42" eb="44">
      <t>エンチョウ</t>
    </rPh>
    <rPh sb="45" eb="46">
      <t>ヤク</t>
    </rPh>
    <rPh sb="53" eb="54">
      <t>モット</t>
    </rPh>
    <rPh sb="55" eb="56">
      <t>フル</t>
    </rPh>
    <rPh sb="57" eb="59">
      <t>カンキョ</t>
    </rPh>
    <rPh sb="60" eb="62">
      <t>フセツ</t>
    </rPh>
    <rPh sb="66" eb="67">
      <t>ネン</t>
    </rPh>
    <rPh sb="68" eb="70">
      <t>ケイカ</t>
    </rPh>
    <rPh sb="74" eb="76">
      <t>ジョウキョウ</t>
    </rPh>
    <rPh sb="78" eb="80">
      <t>カンロ</t>
    </rPh>
    <rPh sb="81" eb="83">
      <t>ヒョウジュン</t>
    </rPh>
    <rPh sb="83" eb="85">
      <t>タイヨウ</t>
    </rPh>
    <rPh sb="85" eb="87">
      <t>ネンスウ</t>
    </rPh>
    <rPh sb="90" eb="91">
      <t>ネン</t>
    </rPh>
    <rPh sb="93" eb="95">
      <t>コウリョ</t>
    </rPh>
    <rPh sb="96" eb="98">
      <t>コンゴ</t>
    </rPh>
    <rPh sb="99" eb="100">
      <t>チョウ</t>
    </rPh>
    <rPh sb="100" eb="103">
      <t>ジュミョウカ</t>
    </rPh>
    <rPh sb="103" eb="105">
      <t>ケイカク</t>
    </rPh>
    <rPh sb="106" eb="107">
      <t>モト</t>
    </rPh>
    <rPh sb="109" eb="112">
      <t>ゼンロセン</t>
    </rPh>
    <rPh sb="113" eb="115">
      <t>チョウサ</t>
    </rPh>
    <rPh sb="116" eb="118">
      <t>ジッシ</t>
    </rPh>
    <phoneticPr fontId="4"/>
  </si>
  <si>
    <t>　収益的収支比率が１００％未満となっていることから，単年度の収支は赤字であり一般会計からの繰入金（使用料以外の収入）に依存している状況にあるが，工業団地への企業立地，住宅建築の増加から料金収入は年々伸びている状況である。しかしながら将来の人口減少により料金収入の減少も予測されることから，維持管理の効率化を実施し経費の削減に努め経営改善を図る。
　また，今後も未収金対策を実施し収納率向上に努めるとともに企業誘致を積極的に行い，料金収入の増加・確保に努める。
　企業債残高対事業規模比率は，料金収入の伸びにより年々減少してきているが，類似団体と比較すると高い比率となっている。今後，管路の更新が発生してくることから，料金改定も検討しながら経営健全化を図る。
　経費回収率は１００％を超えている状況にあり，引続き経費の削減に努め維持していくこととする。
　汚水処理原価については，類似団体等平均値と比較すると適切な数値となっているが，管路の計画的な調査・清掃及び補修を実施し更に有収水量の向上に努める。
　同じく水洗化率についても高い数値となっているが，更なる普及啓発に努め水洗化率向上を図る。</t>
    <rPh sb="1" eb="4">
      <t>シュウエキテキ</t>
    </rPh>
    <rPh sb="4" eb="6">
      <t>シュウシ</t>
    </rPh>
    <rPh sb="6" eb="8">
      <t>ヒリツ</t>
    </rPh>
    <rPh sb="13" eb="15">
      <t>ミマン</t>
    </rPh>
    <rPh sb="26" eb="29">
      <t>タンネンド</t>
    </rPh>
    <rPh sb="30" eb="32">
      <t>シュウシ</t>
    </rPh>
    <rPh sb="33" eb="35">
      <t>アカジ</t>
    </rPh>
    <rPh sb="38" eb="40">
      <t>イッパン</t>
    </rPh>
    <rPh sb="40" eb="42">
      <t>カイケイ</t>
    </rPh>
    <rPh sb="45" eb="47">
      <t>クリイレ</t>
    </rPh>
    <rPh sb="47" eb="48">
      <t>キン</t>
    </rPh>
    <rPh sb="49" eb="52">
      <t>シヨウリョウ</t>
    </rPh>
    <rPh sb="52" eb="54">
      <t>イガイ</t>
    </rPh>
    <rPh sb="55" eb="57">
      <t>シュウニュウ</t>
    </rPh>
    <rPh sb="59" eb="61">
      <t>イゾン</t>
    </rPh>
    <rPh sb="65" eb="67">
      <t>ジョウキョウ</t>
    </rPh>
    <rPh sb="72" eb="74">
      <t>コウギョウ</t>
    </rPh>
    <rPh sb="74" eb="76">
      <t>ダンチ</t>
    </rPh>
    <rPh sb="78" eb="80">
      <t>キギョウ</t>
    </rPh>
    <rPh sb="80" eb="82">
      <t>リッチ</t>
    </rPh>
    <rPh sb="83" eb="85">
      <t>ジュウタク</t>
    </rPh>
    <rPh sb="85" eb="87">
      <t>ケンチク</t>
    </rPh>
    <rPh sb="88" eb="90">
      <t>ゾウカ</t>
    </rPh>
    <rPh sb="92" eb="94">
      <t>リョウキン</t>
    </rPh>
    <rPh sb="94" eb="96">
      <t>シュウニュウ</t>
    </rPh>
    <rPh sb="97" eb="99">
      <t>ネンネン</t>
    </rPh>
    <rPh sb="99" eb="100">
      <t>ノ</t>
    </rPh>
    <rPh sb="104" eb="106">
      <t>ジョウキョウ</t>
    </rPh>
    <rPh sb="116" eb="118">
      <t>ショウライ</t>
    </rPh>
    <rPh sb="119" eb="121">
      <t>ジンコウ</t>
    </rPh>
    <rPh sb="121" eb="123">
      <t>ゲンショウ</t>
    </rPh>
    <rPh sb="126" eb="128">
      <t>リョウキン</t>
    </rPh>
    <rPh sb="128" eb="130">
      <t>シュウニュウ</t>
    </rPh>
    <rPh sb="131" eb="133">
      <t>ゲンショウ</t>
    </rPh>
    <rPh sb="134" eb="136">
      <t>ヨソク</t>
    </rPh>
    <rPh sb="144" eb="146">
      <t>イジ</t>
    </rPh>
    <rPh sb="146" eb="148">
      <t>カンリ</t>
    </rPh>
    <rPh sb="149" eb="152">
      <t>コウリツカ</t>
    </rPh>
    <rPh sb="153" eb="155">
      <t>ジッシ</t>
    </rPh>
    <rPh sb="156" eb="158">
      <t>ケイヒ</t>
    </rPh>
    <rPh sb="159" eb="161">
      <t>サクゲン</t>
    </rPh>
    <rPh sb="162" eb="163">
      <t>ツト</t>
    </rPh>
    <rPh sb="164" eb="166">
      <t>ケイエイ</t>
    </rPh>
    <rPh sb="166" eb="168">
      <t>カイゼン</t>
    </rPh>
    <rPh sb="169" eb="170">
      <t>ハカ</t>
    </rPh>
    <rPh sb="177" eb="179">
      <t>コンゴ</t>
    </rPh>
    <rPh sb="180" eb="183">
      <t>ミシュウキン</t>
    </rPh>
    <rPh sb="183" eb="185">
      <t>タイサク</t>
    </rPh>
    <rPh sb="186" eb="188">
      <t>ジッシ</t>
    </rPh>
    <rPh sb="189" eb="191">
      <t>シュウノウ</t>
    </rPh>
    <rPh sb="191" eb="192">
      <t>リツ</t>
    </rPh>
    <rPh sb="192" eb="194">
      <t>コウジョウ</t>
    </rPh>
    <rPh sb="195" eb="196">
      <t>ツト</t>
    </rPh>
    <rPh sb="202" eb="204">
      <t>キギョウ</t>
    </rPh>
    <rPh sb="204" eb="206">
      <t>ユウチ</t>
    </rPh>
    <rPh sb="207" eb="210">
      <t>セッキョクテキ</t>
    </rPh>
    <rPh sb="211" eb="212">
      <t>オコナ</t>
    </rPh>
    <rPh sb="214" eb="216">
      <t>リョウキン</t>
    </rPh>
    <rPh sb="216" eb="218">
      <t>シュウニュウ</t>
    </rPh>
    <rPh sb="219" eb="221">
      <t>ゾウカ</t>
    </rPh>
    <rPh sb="222" eb="224">
      <t>カクホ</t>
    </rPh>
    <rPh sb="225" eb="226">
      <t>ツト</t>
    </rPh>
    <rPh sb="231" eb="233">
      <t>キギョウ</t>
    </rPh>
    <rPh sb="233" eb="234">
      <t>サイ</t>
    </rPh>
    <rPh sb="234" eb="236">
      <t>ザンダカ</t>
    </rPh>
    <rPh sb="236" eb="237">
      <t>タイ</t>
    </rPh>
    <rPh sb="237" eb="239">
      <t>ジギョウ</t>
    </rPh>
    <rPh sb="239" eb="241">
      <t>キボ</t>
    </rPh>
    <rPh sb="241" eb="243">
      <t>ヒリツ</t>
    </rPh>
    <rPh sb="245" eb="247">
      <t>リョウキン</t>
    </rPh>
    <rPh sb="247" eb="249">
      <t>シュウニュウ</t>
    </rPh>
    <rPh sb="250" eb="251">
      <t>ノ</t>
    </rPh>
    <rPh sb="255" eb="257">
      <t>ネンネン</t>
    </rPh>
    <rPh sb="257" eb="259">
      <t>ゲンショウ</t>
    </rPh>
    <rPh sb="267" eb="269">
      <t>ルイジ</t>
    </rPh>
    <rPh sb="269" eb="271">
      <t>ダンタイ</t>
    </rPh>
    <rPh sb="272" eb="274">
      <t>ヒカク</t>
    </rPh>
    <rPh sb="277" eb="278">
      <t>タカ</t>
    </rPh>
    <rPh sb="279" eb="281">
      <t>ヒリツ</t>
    </rPh>
    <rPh sb="288" eb="290">
      <t>コンゴ</t>
    </rPh>
    <rPh sb="291" eb="293">
      <t>カンロ</t>
    </rPh>
    <rPh sb="294" eb="296">
      <t>コウシン</t>
    </rPh>
    <rPh sb="297" eb="299">
      <t>ハッセイ</t>
    </rPh>
    <rPh sb="308" eb="310">
      <t>リョウキン</t>
    </rPh>
    <rPh sb="310" eb="312">
      <t>カイテイ</t>
    </rPh>
    <rPh sb="313" eb="315">
      <t>ケントウ</t>
    </rPh>
    <rPh sb="319" eb="321">
      <t>ケイエイ</t>
    </rPh>
    <rPh sb="321" eb="324">
      <t>ケンゼンカ</t>
    </rPh>
    <rPh sb="325" eb="326">
      <t>ハカ</t>
    </rPh>
    <rPh sb="330" eb="332">
      <t>ケイヒ</t>
    </rPh>
    <rPh sb="332" eb="334">
      <t>カイシュウ</t>
    </rPh>
    <rPh sb="334" eb="335">
      <t>リツ</t>
    </rPh>
    <rPh sb="341" eb="342">
      <t>コ</t>
    </rPh>
    <rPh sb="346" eb="348">
      <t>ジョウキョウ</t>
    </rPh>
    <rPh sb="352" eb="354">
      <t>ヒキツヅ</t>
    </rPh>
    <rPh sb="355" eb="357">
      <t>ケイヒ</t>
    </rPh>
    <rPh sb="358" eb="360">
      <t>サクゲン</t>
    </rPh>
    <rPh sb="361" eb="362">
      <t>ツト</t>
    </rPh>
    <rPh sb="363" eb="365">
      <t>イジ</t>
    </rPh>
    <rPh sb="377" eb="379">
      <t>オスイ</t>
    </rPh>
    <rPh sb="379" eb="381">
      <t>ショリ</t>
    </rPh>
    <rPh sb="381" eb="383">
      <t>ゲンカ</t>
    </rPh>
    <rPh sb="389" eb="391">
      <t>ルイジ</t>
    </rPh>
    <rPh sb="391" eb="393">
      <t>ダンタイ</t>
    </rPh>
    <rPh sb="393" eb="394">
      <t>トウ</t>
    </rPh>
    <rPh sb="394" eb="397">
      <t>ヘイキンチ</t>
    </rPh>
    <rPh sb="398" eb="400">
      <t>ヒカク</t>
    </rPh>
    <rPh sb="403" eb="405">
      <t>テキセツ</t>
    </rPh>
    <rPh sb="406" eb="408">
      <t>スウチ</t>
    </rPh>
    <rPh sb="416" eb="418">
      <t>カンロ</t>
    </rPh>
    <rPh sb="419" eb="422">
      <t>ケイカクテキ</t>
    </rPh>
    <rPh sb="423" eb="425">
      <t>チョウサ</t>
    </rPh>
    <rPh sb="426" eb="428">
      <t>セイソウ</t>
    </rPh>
    <rPh sb="428" eb="429">
      <t>オヨ</t>
    </rPh>
    <rPh sb="430" eb="432">
      <t>ホシュウ</t>
    </rPh>
    <rPh sb="433" eb="435">
      <t>ジッシ</t>
    </rPh>
    <rPh sb="436" eb="437">
      <t>サラ</t>
    </rPh>
    <rPh sb="438" eb="440">
      <t>ユウシュウ</t>
    </rPh>
    <rPh sb="440" eb="442">
      <t>スイリョウ</t>
    </rPh>
    <rPh sb="443" eb="445">
      <t>コウジョウ</t>
    </rPh>
    <rPh sb="446" eb="447">
      <t>ツト</t>
    </rPh>
    <rPh sb="452" eb="453">
      <t>オナ</t>
    </rPh>
    <rPh sb="455" eb="458">
      <t>スイセンカ</t>
    </rPh>
    <rPh sb="458" eb="459">
      <t>リツ</t>
    </rPh>
    <rPh sb="464" eb="465">
      <t>タカ</t>
    </rPh>
    <rPh sb="466" eb="468">
      <t>スウチ</t>
    </rPh>
    <rPh sb="476" eb="477">
      <t>サラ</t>
    </rPh>
    <rPh sb="479" eb="481">
      <t>フキュウ</t>
    </rPh>
    <rPh sb="481" eb="483">
      <t>ケイハツ</t>
    </rPh>
    <rPh sb="484" eb="485">
      <t>ツト</t>
    </rPh>
    <rPh sb="486" eb="489">
      <t>スイセンカ</t>
    </rPh>
    <rPh sb="489" eb="490">
      <t>リツ</t>
    </rPh>
    <rPh sb="490" eb="492">
      <t>コウジョウ</t>
    </rPh>
    <rPh sb="493" eb="494">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</si>
</sst>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307776"/>
        <c:axId val="6732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67307776"/>
        <c:axId val="67322240"/>
      </c:lineChart>
      <c:dateAx>
        <c:axId val="67307776"/>
        <c:scaling>
          <c:orientation val="minMax"/>
        </c:scaling>
        <c:delete val="1"/>
        <c:axPos val="b"/>
        <c:numFmt formatCode="ge" sourceLinked="1"/>
        <c:majorTickMark val="none"/>
        <c:minorTickMark val="none"/>
        <c:tickLblPos val="none"/>
        <c:crossAx val="67322240"/>
        <c:crosses val="autoZero"/>
        <c:auto val="1"/>
        <c:lblOffset val="100"/>
        <c:baseTimeUnit val="years"/>
      </c:dateAx>
      <c:valAx>
        <c:axId val="6732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306176"/>
        <c:axId val="10630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06306176"/>
        <c:axId val="106308352"/>
      </c:lineChart>
      <c:dateAx>
        <c:axId val="106306176"/>
        <c:scaling>
          <c:orientation val="minMax"/>
        </c:scaling>
        <c:delete val="1"/>
        <c:axPos val="b"/>
        <c:numFmt formatCode="ge" sourceLinked="1"/>
        <c:majorTickMark val="none"/>
        <c:minorTickMark val="none"/>
        <c:tickLblPos val="none"/>
        <c:crossAx val="106308352"/>
        <c:crosses val="autoZero"/>
        <c:auto val="1"/>
        <c:lblOffset val="100"/>
        <c:baseTimeUnit val="years"/>
      </c:dateAx>
      <c:valAx>
        <c:axId val="1063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0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89.93</c:v>
                </c:pt>
                <c:pt idx="1">
                  <c:v>81.27</c:v>
                </c:pt>
                <c:pt idx="2">
                  <c:v>79.599999999999994</c:v>
                </c:pt>
                <c:pt idx="3">
                  <c:v>82.5</c:v>
                </c:pt>
                <c:pt idx="4">
                  <c:v>86.16</c:v>
                </c:pt>
              </c:numCache>
            </c:numRef>
          </c:val>
        </c:ser>
        <c:dLbls>
          <c:showLegendKey val="0"/>
          <c:showVal val="0"/>
          <c:showCatName val="0"/>
          <c:showSerName val="0"/>
          <c:showPercent val="0"/>
          <c:showBubbleSize val="0"/>
        </c:dLbls>
        <c:gapWidth val="150"/>
        <c:axId val="106350848"/>
        <c:axId val="10635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06350848"/>
        <c:axId val="106357120"/>
      </c:lineChart>
      <c:dateAx>
        <c:axId val="106350848"/>
        <c:scaling>
          <c:orientation val="minMax"/>
        </c:scaling>
        <c:delete val="1"/>
        <c:axPos val="b"/>
        <c:numFmt formatCode="ge" sourceLinked="1"/>
        <c:majorTickMark val="none"/>
        <c:minorTickMark val="none"/>
        <c:tickLblPos val="none"/>
        <c:crossAx val="106357120"/>
        <c:crosses val="autoZero"/>
        <c:auto val="1"/>
        <c:lblOffset val="100"/>
        <c:baseTimeUnit val="years"/>
      </c:dateAx>
      <c:valAx>
        <c:axId val="10635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5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64.010000000000005</c:v>
                </c:pt>
                <c:pt idx="1">
                  <c:v>84.58</c:v>
                </c:pt>
                <c:pt idx="2">
                  <c:v>82.62</c:v>
                </c:pt>
                <c:pt idx="3">
                  <c:v>57.92</c:v>
                </c:pt>
                <c:pt idx="4">
                  <c:v>90.82</c:v>
                </c:pt>
              </c:numCache>
            </c:numRef>
          </c:val>
        </c:ser>
        <c:dLbls>
          <c:showLegendKey val="0"/>
          <c:showVal val="0"/>
          <c:showCatName val="0"/>
          <c:showSerName val="0"/>
          <c:showPercent val="0"/>
          <c:showBubbleSize val="0"/>
        </c:dLbls>
        <c:gapWidth val="150"/>
        <c:axId val="67348352"/>
        <c:axId val="6735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7348352"/>
        <c:axId val="67350528"/>
      </c:lineChart>
      <c:dateAx>
        <c:axId val="67348352"/>
        <c:scaling>
          <c:orientation val="minMax"/>
        </c:scaling>
        <c:delete val="1"/>
        <c:axPos val="b"/>
        <c:numFmt formatCode="ge" sourceLinked="1"/>
        <c:majorTickMark val="none"/>
        <c:minorTickMark val="none"/>
        <c:tickLblPos val="none"/>
        <c:crossAx val="67350528"/>
        <c:crosses val="autoZero"/>
        <c:auto val="1"/>
        <c:lblOffset val="100"/>
        <c:baseTimeUnit val="years"/>
      </c:dateAx>
      <c:valAx>
        <c:axId val="6735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7369216"/>
        <c:axId val="4548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7369216"/>
        <c:axId val="45486080"/>
      </c:lineChart>
      <c:dateAx>
        <c:axId val="67369216"/>
        <c:scaling>
          <c:orientation val="minMax"/>
        </c:scaling>
        <c:delete val="1"/>
        <c:axPos val="b"/>
        <c:numFmt formatCode="ge" sourceLinked="1"/>
        <c:majorTickMark val="none"/>
        <c:minorTickMark val="none"/>
        <c:tickLblPos val="none"/>
        <c:crossAx val="45486080"/>
        <c:crosses val="autoZero"/>
        <c:auto val="1"/>
        <c:lblOffset val="100"/>
        <c:baseTimeUnit val="years"/>
      </c:dateAx>
      <c:valAx>
        <c:axId val="4548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524096"/>
        <c:axId val="4552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524096"/>
        <c:axId val="45526016"/>
      </c:lineChart>
      <c:dateAx>
        <c:axId val="45524096"/>
        <c:scaling>
          <c:orientation val="minMax"/>
        </c:scaling>
        <c:delete val="1"/>
        <c:axPos val="b"/>
        <c:numFmt formatCode="ge" sourceLinked="1"/>
        <c:majorTickMark val="none"/>
        <c:minorTickMark val="none"/>
        <c:tickLblPos val="none"/>
        <c:crossAx val="45526016"/>
        <c:crosses val="autoZero"/>
        <c:auto val="1"/>
        <c:lblOffset val="100"/>
        <c:baseTimeUnit val="years"/>
      </c:dateAx>
      <c:valAx>
        <c:axId val="4552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2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178880"/>
        <c:axId val="7118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178880"/>
        <c:axId val="71189248"/>
      </c:lineChart>
      <c:dateAx>
        <c:axId val="71178880"/>
        <c:scaling>
          <c:orientation val="minMax"/>
        </c:scaling>
        <c:delete val="1"/>
        <c:axPos val="b"/>
        <c:numFmt formatCode="ge" sourceLinked="1"/>
        <c:majorTickMark val="none"/>
        <c:minorTickMark val="none"/>
        <c:tickLblPos val="none"/>
        <c:crossAx val="71189248"/>
        <c:crosses val="autoZero"/>
        <c:auto val="1"/>
        <c:lblOffset val="100"/>
        <c:baseTimeUnit val="years"/>
      </c:dateAx>
      <c:valAx>
        <c:axId val="711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17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211648"/>
        <c:axId val="71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211648"/>
        <c:axId val="71230208"/>
      </c:lineChart>
      <c:dateAx>
        <c:axId val="71211648"/>
        <c:scaling>
          <c:orientation val="minMax"/>
        </c:scaling>
        <c:delete val="1"/>
        <c:axPos val="b"/>
        <c:numFmt formatCode="ge" sourceLinked="1"/>
        <c:majorTickMark val="none"/>
        <c:minorTickMark val="none"/>
        <c:tickLblPos val="none"/>
        <c:crossAx val="71230208"/>
        <c:crosses val="autoZero"/>
        <c:auto val="1"/>
        <c:lblOffset val="100"/>
        <c:baseTimeUnit val="years"/>
      </c:dateAx>
      <c:valAx>
        <c:axId val="71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1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4703.5</c:v>
                </c:pt>
                <c:pt idx="1">
                  <c:v>3586.12</c:v>
                </c:pt>
                <c:pt idx="2">
                  <c:v>2977.23</c:v>
                </c:pt>
                <c:pt idx="3">
                  <c:v>2657.61</c:v>
                </c:pt>
                <c:pt idx="4">
                  <c:v>2286.89</c:v>
                </c:pt>
              </c:numCache>
            </c:numRef>
          </c:val>
        </c:ser>
        <c:dLbls>
          <c:showLegendKey val="0"/>
          <c:showVal val="0"/>
          <c:showCatName val="0"/>
          <c:showSerName val="0"/>
          <c:showPercent val="0"/>
          <c:showBubbleSize val="0"/>
        </c:dLbls>
        <c:gapWidth val="150"/>
        <c:axId val="102717696"/>
        <c:axId val="1027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02717696"/>
        <c:axId val="102719872"/>
      </c:lineChart>
      <c:dateAx>
        <c:axId val="102717696"/>
        <c:scaling>
          <c:orientation val="minMax"/>
        </c:scaling>
        <c:delete val="1"/>
        <c:axPos val="b"/>
        <c:numFmt formatCode="ge" sourceLinked="1"/>
        <c:majorTickMark val="none"/>
        <c:minorTickMark val="none"/>
        <c:tickLblPos val="none"/>
        <c:crossAx val="102719872"/>
        <c:crosses val="autoZero"/>
        <c:auto val="1"/>
        <c:lblOffset val="100"/>
        <c:baseTimeUnit val="years"/>
      </c:dateAx>
      <c:valAx>
        <c:axId val="1027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1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56.24</c:v>
                </c:pt>
                <c:pt idx="1">
                  <c:v>48.45</c:v>
                </c:pt>
                <c:pt idx="2">
                  <c:v>63.21</c:v>
                </c:pt>
                <c:pt idx="3">
                  <c:v>91.78</c:v>
                </c:pt>
                <c:pt idx="4">
                  <c:v>97.37</c:v>
                </c:pt>
              </c:numCache>
            </c:numRef>
          </c:val>
        </c:ser>
        <c:dLbls>
          <c:showLegendKey val="0"/>
          <c:showVal val="0"/>
          <c:showCatName val="0"/>
          <c:showSerName val="0"/>
          <c:showPercent val="0"/>
          <c:showBubbleSize val="0"/>
        </c:dLbls>
        <c:gapWidth val="150"/>
        <c:axId val="102760448"/>
        <c:axId val="10276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02760448"/>
        <c:axId val="102762368"/>
      </c:lineChart>
      <c:dateAx>
        <c:axId val="102760448"/>
        <c:scaling>
          <c:orientation val="minMax"/>
        </c:scaling>
        <c:delete val="1"/>
        <c:axPos val="b"/>
        <c:numFmt formatCode="ge" sourceLinked="1"/>
        <c:majorTickMark val="none"/>
        <c:minorTickMark val="none"/>
        <c:tickLblPos val="none"/>
        <c:crossAx val="102762368"/>
        <c:crosses val="autoZero"/>
        <c:auto val="1"/>
        <c:lblOffset val="100"/>
        <c:baseTimeUnit val="years"/>
      </c:dateAx>
      <c:valAx>
        <c:axId val="10276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219.16</c:v>
                </c:pt>
                <c:pt idx="1">
                  <c:v>253.03</c:v>
                </c:pt>
                <c:pt idx="2">
                  <c:v>201.08</c:v>
                </c:pt>
                <c:pt idx="3">
                  <c:v>138.59</c:v>
                </c:pt>
                <c:pt idx="4">
                  <c:v>134.03</c:v>
                </c:pt>
              </c:numCache>
            </c:numRef>
          </c:val>
        </c:ser>
        <c:dLbls>
          <c:showLegendKey val="0"/>
          <c:showVal val="0"/>
          <c:showCatName val="0"/>
          <c:showSerName val="0"/>
          <c:showPercent val="0"/>
          <c:showBubbleSize val="0"/>
        </c:dLbls>
        <c:gapWidth val="150"/>
        <c:axId val="102779904"/>
        <c:axId val="10280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02779904"/>
        <c:axId val="102802560"/>
      </c:lineChart>
      <c:dateAx>
        <c:axId val="102779904"/>
        <c:scaling>
          <c:orientation val="minMax"/>
        </c:scaling>
        <c:delete val="1"/>
        <c:axPos val="b"/>
        <c:numFmt formatCode="ge" sourceLinked="1"/>
        <c:majorTickMark val="none"/>
        <c:minorTickMark val="none"/>
        <c:tickLblPos val="none"/>
        <c:crossAx val="102802560"/>
        <c:crosses val="autoZero"/>
        <c:auto val="1"/>
        <c:lblOffset val="100"/>
        <c:baseTimeUnit val="years"/>
      </c:dateAx>
      <c:valAx>
        <c:axId val="10280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宮城県　大衡村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5771</v>
      </c>
      <c r="AM8" s="64"/>
      <c r="AN8" s="64"/>
      <c r="AO8" s="64"/>
      <c r="AP8" s="64"/>
      <c r="AQ8" s="64"/>
      <c r="AR8" s="64"/>
      <c r="AS8" s="64"/>
      <c r="AT8" s="63">
        <f>データ!S6</f>
        <v>60.32</v>
      </c>
      <c r="AU8" s="63"/>
      <c r="AV8" s="63"/>
      <c r="AW8" s="63"/>
      <c r="AX8" s="63"/>
      <c r="AY8" s="63"/>
      <c r="AZ8" s="63"/>
      <c r="BA8" s="63"/>
      <c r="BB8" s="63">
        <f>データ!T6</f>
        <v>95.67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58.14</v>
      </c>
      <c r="Q10" s="63"/>
      <c r="R10" s="63"/>
      <c r="S10" s="63"/>
      <c r="T10" s="63"/>
      <c r="U10" s="63"/>
      <c r="V10" s="63"/>
      <c r="W10" s="63">
        <f>データ!P6</f>
        <v>81.37</v>
      </c>
      <c r="X10" s="63"/>
      <c r="Y10" s="63"/>
      <c r="Z10" s="63"/>
      <c r="AA10" s="63"/>
      <c r="AB10" s="63"/>
      <c r="AC10" s="63"/>
      <c r="AD10" s="64">
        <f>データ!Q6</f>
        <v>2150</v>
      </c>
      <c r="AE10" s="64"/>
      <c r="AF10" s="64"/>
      <c r="AG10" s="64"/>
      <c r="AH10" s="64"/>
      <c r="AI10" s="64"/>
      <c r="AJ10" s="64"/>
      <c r="AK10" s="2"/>
      <c r="AL10" s="64">
        <f>データ!U6</f>
        <v>3367</v>
      </c>
      <c r="AM10" s="64"/>
      <c r="AN10" s="64"/>
      <c r="AO10" s="64"/>
      <c r="AP10" s="64"/>
      <c r="AQ10" s="64"/>
      <c r="AR10" s="64"/>
      <c r="AS10" s="64"/>
      <c r="AT10" s="63">
        <f>データ!V6</f>
        <v>6.12</v>
      </c>
      <c r="AU10" s="63"/>
      <c r="AV10" s="63"/>
      <c r="AW10" s="63"/>
      <c r="AX10" s="63"/>
      <c r="AY10" s="63"/>
      <c r="AZ10" s="63"/>
      <c r="BA10" s="63"/>
      <c r="BB10" s="63">
        <f>データ!W6</f>
        <v>550.16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44245</v>
      </c>
      <c r="D6" s="31">
        <f t="shared" si="3"/>
        <v>47</v>
      </c>
      <c r="E6" s="31">
        <f t="shared" si="3"/>
        <v>17</v>
      </c>
      <c r="F6" s="31">
        <f t="shared" si="3"/>
        <v>4</v>
      </c>
      <c r="G6" s="31">
        <f t="shared" si="3"/>
        <v>0</v>
      </c>
      <c r="H6" s="31" t="str">
        <f t="shared" si="3"/>
        <v>宮城県　大衡村</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58.14</v>
      </c>
      <c r="P6" s="32">
        <f t="shared" si="3"/>
        <v>81.37</v>
      </c>
      <c r="Q6" s="32">
        <f t="shared" si="3"/>
        <v>2150</v>
      </c>
      <c r="R6" s="32">
        <f t="shared" si="3"/>
        <v>5771</v>
      </c>
      <c r="S6" s="32">
        <f t="shared" si="3"/>
        <v>60.32</v>
      </c>
      <c r="T6" s="32">
        <f t="shared" si="3"/>
        <v>95.67</v>
      </c>
      <c r="U6" s="32">
        <f t="shared" si="3"/>
        <v>3367</v>
      </c>
      <c r="V6" s="32">
        <f t="shared" si="3"/>
        <v>6.12</v>
      </c>
      <c r="W6" s="32">
        <f t="shared" si="3"/>
        <v>550.16</v>
      </c>
      <c r="X6" s="33">
        <f>IF(X7="",NA(),X7)</f>
        <v>64.010000000000005</v>
      </c>
      <c r="Y6" s="33">
        <f t="shared" ref="Y6:AG6" si="4">IF(Y7="",NA(),Y7)</f>
        <v>84.58</v>
      </c>
      <c r="Z6" s="33">
        <f t="shared" si="4"/>
        <v>82.62</v>
      </c>
      <c r="AA6" s="33">
        <f t="shared" si="4"/>
        <v>57.92</v>
      </c>
      <c r="AB6" s="33">
        <f t="shared" si="4"/>
        <v>90.82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4703.5</v>
      </c>
      <c r="BF6" s="33">
        <f t="shared" ref="BF6:BN6" si="7">IF(BF7="",NA(),BF7)</f>
        <v>3586.12</v>
      </c>
      <c r="BG6" s="33">
        <f t="shared" si="7"/>
        <v>2977.23</v>
      </c>
      <c r="BH6" s="33">
        <f t="shared" si="7"/>
        <v>2657.61</v>
      </c>
      <c r="BI6" s="33">
        <f t="shared" si="7"/>
        <v>2286.89</v>
      </c>
      <c r="BJ6" s="33">
        <f t="shared" si="7"/>
        <v>1812.65</v>
      </c>
      <c r="BK6" s="33">
        <f t="shared" si="7"/>
        <v>1764.87</v>
      </c>
      <c r="BL6" s="33">
        <f t="shared" si="7"/>
        <v>1622.51</v>
      </c>
      <c r="BM6" s="33">
        <f t="shared" si="7"/>
        <v>1569.13</v>
      </c>
      <c r="BN6" s="33">
        <f t="shared" si="7"/>
        <v>1436</v>
      </c>
      <c r="BO6" s="32" t="str">
        <f>IF(BO7="","",IF(BO7="-","【-】","【"&amp;SUBSTITUTE(TEXT(BO7,"#,##0.00"),"-","△")&amp;"】"))</f>
        <v>【1,479.31】</v>
      </c>
      <c r="BP6" s="33">
        <f>IF(BP7="",NA(),BP7)</f>
        <v>56.24</v>
      </c>
      <c r="BQ6" s="33">
        <f t="shared" ref="BQ6:BY6" si="8">IF(BQ7="",NA(),BQ7)</f>
        <v>48.45</v>
      </c>
      <c r="BR6" s="33">
        <f t="shared" si="8"/>
        <v>63.21</v>
      </c>
      <c r="BS6" s="33">
        <f t="shared" si="8"/>
        <v>91.78</v>
      </c>
      <c r="BT6" s="33">
        <f t="shared" si="8"/>
        <v>97.37</v>
      </c>
      <c r="BU6" s="33">
        <f t="shared" si="8"/>
        <v>59.35</v>
      </c>
      <c r="BV6" s="33">
        <f t="shared" si="8"/>
        <v>60.75</v>
      </c>
      <c r="BW6" s="33">
        <f t="shared" si="8"/>
        <v>62.83</v>
      </c>
      <c r="BX6" s="33">
        <f t="shared" si="8"/>
        <v>64.63</v>
      </c>
      <c r="BY6" s="33">
        <f t="shared" si="8"/>
        <v>66.56</v>
      </c>
      <c r="BZ6" s="32" t="str">
        <f>IF(BZ7="","",IF(BZ7="-","【-】","【"&amp;SUBSTITUTE(TEXT(BZ7,"#,##0.00"),"-","△")&amp;"】"))</f>
        <v>【63.50】</v>
      </c>
      <c r="CA6" s="33">
        <f>IF(CA7="",NA(),CA7)</f>
        <v>219.16</v>
      </c>
      <c r="CB6" s="33">
        <f t="shared" ref="CB6:CJ6" si="9">IF(CB7="",NA(),CB7)</f>
        <v>253.03</v>
      </c>
      <c r="CC6" s="33">
        <f t="shared" si="9"/>
        <v>201.08</v>
      </c>
      <c r="CD6" s="33">
        <f t="shared" si="9"/>
        <v>138.59</v>
      </c>
      <c r="CE6" s="33">
        <f t="shared" si="9"/>
        <v>134.03</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89.93</v>
      </c>
      <c r="CX6" s="33">
        <f t="shared" ref="CX6:DF6" si="11">IF(CX7="",NA(),CX7)</f>
        <v>81.27</v>
      </c>
      <c r="CY6" s="33">
        <f t="shared" si="11"/>
        <v>79.599999999999994</v>
      </c>
      <c r="CZ6" s="33">
        <f t="shared" si="11"/>
        <v>82.5</v>
      </c>
      <c r="DA6" s="33">
        <f t="shared" si="11"/>
        <v>86.16</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44245</v>
      </c>
      <c r="D7" s="35">
        <v>47</v>
      </c>
      <c r="E7" s="35">
        <v>17</v>
      </c>
      <c r="F7" s="35">
        <v>4</v>
      </c>
      <c r="G7" s="35">
        <v>0</v>
      </c>
      <c r="H7" s="35" t="s">
        <v>96</v>
      </c>
      <c r="I7" s="35" t="s">
        <v>97</v>
      </c>
      <c r="J7" s="35" t="s">
        <v>98</v>
      </c>
      <c r="K7" s="35" t="s">
        <v>99</v>
      </c>
      <c r="L7" s="35" t="s">
        <v>100</v>
      </c>
      <c r="M7" s="36" t="s">
        <v>101</v>
      </c>
      <c r="N7" s="36" t="s">
        <v>102</v>
      </c>
      <c r="O7" s="36">
        <v>58.14</v>
      </c>
      <c r="P7" s="36">
        <v>81.37</v>
      </c>
      <c r="Q7" s="36">
        <v>2150</v>
      </c>
      <c r="R7" s="36">
        <v>5771</v>
      </c>
      <c r="S7" s="36">
        <v>60.32</v>
      </c>
      <c r="T7" s="36">
        <v>95.67</v>
      </c>
      <c r="U7" s="36">
        <v>3367</v>
      </c>
      <c r="V7" s="36">
        <v>6.12</v>
      </c>
      <c r="W7" s="36">
        <v>550.16</v>
      </c>
      <c r="X7" s="36">
        <v>64.010000000000005</v>
      </c>
      <c r="Y7" s="36">
        <v>84.58</v>
      </c>
      <c r="Z7" s="36">
        <v>82.62</v>
      </c>
      <c r="AA7" s="36">
        <v>57.92</v>
      </c>
      <c r="AB7" s="36">
        <v>90.82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4703.5</v>
      </c>
      <c r="BF7" s="36">
        <v>3586.12</v>
      </c>
      <c r="BG7" s="36">
        <v>2977.23</v>
      </c>
      <c r="BH7" s="36">
        <v>2657.61</v>
      </c>
      <c r="BI7" s="36">
        <v>2286.89</v>
      </c>
      <c r="BJ7" s="36">
        <v>1812.65</v>
      </c>
      <c r="BK7" s="36">
        <v>1764.87</v>
      </c>
      <c r="BL7" s="36">
        <v>1622.51</v>
      </c>
      <c r="BM7" s="36">
        <v>1569.13</v>
      </c>
      <c r="BN7" s="36">
        <v>1436</v>
      </c>
      <c r="BO7" s="36">
        <v>1479.31</v>
      </c>
      <c r="BP7" s="36">
        <v>56.24</v>
      </c>
      <c r="BQ7" s="36">
        <v>48.45</v>
      </c>
      <c r="BR7" s="36">
        <v>63.21</v>
      </c>
      <c r="BS7" s="36">
        <v>91.78</v>
      </c>
      <c r="BT7" s="36">
        <v>97.37</v>
      </c>
      <c r="BU7" s="36">
        <v>59.35</v>
      </c>
      <c r="BV7" s="36">
        <v>60.75</v>
      </c>
      <c r="BW7" s="36">
        <v>62.83</v>
      </c>
      <c r="BX7" s="36">
        <v>64.63</v>
      </c>
      <c r="BY7" s="36">
        <v>66.56</v>
      </c>
      <c r="BZ7" s="36">
        <v>63.5</v>
      </c>
      <c r="CA7" s="36">
        <v>219.16</v>
      </c>
      <c r="CB7" s="36">
        <v>253.03</v>
      </c>
      <c r="CC7" s="36">
        <v>201.08</v>
      </c>
      <c r="CD7" s="36">
        <v>138.59</v>
      </c>
      <c r="CE7" s="36">
        <v>134.03</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89.93</v>
      </c>
      <c r="CX7" s="36">
        <v>81.27</v>
      </c>
      <c r="CY7" s="36">
        <v>79.599999999999994</v>
      </c>
      <c r="CZ7" s="36">
        <v>82.5</v>
      </c>
      <c r="DA7" s="36">
        <v>86.16</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temp</cp:lastModifiedBy>
  <dcterms:created xsi:type="dcterms:W3CDTF">2016-02-03T09:00:59Z</dcterms:created>
  <dcterms:modified xsi:type="dcterms:W3CDTF">2016-02-24T09:15:45Z</dcterms:modified>
  <cp:category/>
</cp:coreProperties>
</file>