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<sst xmlns="http://schemas.openxmlformats.org/spreadsheetml/2006/main" count="217" uniqueCount="107">
  <si>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</si>
  <si>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</si>
  <si>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</si>
  <si>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</si>
  <si>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</si>
  <si>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</si>
  <si>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</si>
  <si>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</si>
  <si>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</si>
  <si>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</si>
  <si>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</si>
  <si>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</si>
  <si>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</si>
  <si>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</si>
  <si>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</si>
  <si>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</si>
  <si>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</si>
  <si>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</si>
  <si>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</si>
  <si>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</si>
  <si>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</si>
  <si>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</si>
  <si>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</si>
  <si>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</si>
  <si>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</si>
  <si>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</si>
  <si>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</si>
  <si>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</si>
  <si>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</si>
  <si>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</si>
  <si>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</si>
  <si>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</si>
  <si>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</si>
  <si>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</si>
  <si>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</si>
  <si>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</si>
  <si>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</si>
  <si>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</si>
  <si>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</si>
  <si>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</si>
  <si>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</si>
  <si>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</si>
  <si>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</si>
  <si>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</si>
  <si>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</si>
  <si>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</si>
  <si>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</si>
  <si>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</si>
  <si>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</si>
  <si>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</si>
  <si>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</si>
  <si>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</si>
  <si>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</si>
  <si>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</si>
  <si>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</si>
  <si>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</si>
  <si>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</si>
  <si>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</si>
  <si>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</si>
  <si>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</si>
  <si>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</si>
  <si>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</si>
  <si>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</si>
  <si>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</si>
  <si>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</si>
  <si>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</si>
  <si>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</si>
  <si>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</si>
  <si>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</si>
  <si>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</si>
  <si>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</si>
  <si>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</si>
  <si>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</si>
  <si>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</si>
  <si>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</si>
  <si>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</si>
  <si>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</si>
  <si>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</si>
  <si>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</si>
  <si>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</si>
  <si>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</si>
  <si>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</si>
  <si>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</si>
  <si>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</si>
  <si>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</si>
  <si>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</si>
  <si>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</si>
  <si>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</si>
  <si>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</si>
  <si>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</si>
  <si>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</si>
  <si>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</si>
  <si>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</si>
  <si>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大衡村</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</si>
  <si>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</si>
  <si>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</si>
  <si>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</si>
  <si>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</si>
  <si>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</si>
  <si>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</si>
  <si>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</si>
  <si>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</si>
  <si>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</si>
  <si>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</si>
  <si>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①経常収支比率については100％超えで推移しており、給水収益で維持管理費や支払利息等費用を賄えている状況にある。
　②累積欠損金率は営業収益の8割程度を占める料金収入のウェイトが大きいことから割合は0となっている。
　③流動比率はＨ26年度に6割弱まで下がっているが、これは会計制度の見直しにより流動負債の中に次年度に償還する償還金が計上されたことによるものである。
　④企業債残高に対する給水収益比率は現在更新工事等を行っておらず起債の借入がないため、割合が低い状況と考えられる。今後更新工事が発生した場合には上昇する。
　⑤料金回収率は、ほぼ95％超えで推移しており給水にかかる費用を給水収益で賄えている状態である。
　⑥給水原価は依然高い状態が続いている。総費用に占める受水費の割合が高く今後も若干の人口増加などを考えると受水費が大きくなることが予想され、高くなる要因はある。
　⑦施設利用率は低い状況だが、有収率が比較的高い割合で推移しているのと、今後の企業の水需要により今後若干上昇すると予想している。</t>
    <rPh sb="2" eb="4">
      <t>ケイジョウ</t>
    </rPh>
    <rPh sb="4" eb="6">
      <t>シュウシ</t>
    </rPh>
    <rPh sb="6" eb="8">
      <t>ヒリツ</t>
    </rPh>
    <rPh sb="17" eb="18">
      <t>コ</t>
    </rPh>
    <rPh sb="20" eb="22">
      <t>スイイ</t>
    </rPh>
    <rPh sb="27" eb="29">
      <t>キュウスイ</t>
    </rPh>
    <rPh sb="29" eb="31">
      <t>シュウエキ</t>
    </rPh>
    <rPh sb="32" eb="34">
      <t>イジ</t>
    </rPh>
    <rPh sb="34" eb="37">
      <t>カンリヒ</t>
    </rPh>
    <rPh sb="38" eb="40">
      <t>シハライ</t>
    </rPh>
    <rPh sb="40" eb="42">
      <t>リソク</t>
    </rPh>
    <rPh sb="42" eb="43">
      <t>トウ</t>
    </rPh>
    <rPh sb="43" eb="45">
      <t>ヒヨウ</t>
    </rPh>
    <rPh sb="46" eb="47">
      <t>マカナ</t>
    </rPh>
    <rPh sb="51" eb="53">
      <t>ジョウキョウ</t>
    </rPh>
    <rPh sb="60" eb="62">
      <t>ルイセキ</t>
    </rPh>
    <rPh sb="62" eb="64">
      <t>ケッソン</t>
    </rPh>
    <rPh sb="64" eb="65">
      <t>キン</t>
    </rPh>
    <rPh sb="65" eb="66">
      <t>リツ</t>
    </rPh>
    <rPh sb="67" eb="69">
      <t>エイギョウ</t>
    </rPh>
    <rPh sb="69" eb="71">
      <t>シュウエキ</t>
    </rPh>
    <rPh sb="73" eb="74">
      <t>ワリ</t>
    </rPh>
    <rPh sb="74" eb="76">
      <t>テイド</t>
    </rPh>
    <rPh sb="77" eb="78">
      <t>シ</t>
    </rPh>
    <rPh sb="80" eb="82">
      <t>リョウキン</t>
    </rPh>
    <rPh sb="82" eb="84">
      <t>シュウニュウ</t>
    </rPh>
    <rPh sb="90" eb="91">
      <t>オオ</t>
    </rPh>
    <rPh sb="97" eb="99">
      <t>ワリアイ</t>
    </rPh>
    <rPh sb="111" eb="113">
      <t>リュウドウ</t>
    </rPh>
    <rPh sb="113" eb="115">
      <t>ヒリツ</t>
    </rPh>
    <rPh sb="119" eb="121">
      <t>ネンド</t>
    </rPh>
    <rPh sb="123" eb="124">
      <t>ワリ</t>
    </rPh>
    <rPh sb="124" eb="125">
      <t>ジャク</t>
    </rPh>
    <rPh sb="127" eb="128">
      <t>サ</t>
    </rPh>
    <rPh sb="138" eb="140">
      <t>カイケイ</t>
    </rPh>
    <rPh sb="140" eb="142">
      <t>セイド</t>
    </rPh>
    <rPh sb="143" eb="145">
      <t>ミナオ</t>
    </rPh>
    <rPh sb="149" eb="151">
      <t>リュウドウ</t>
    </rPh>
    <rPh sb="151" eb="153">
      <t>フサイ</t>
    </rPh>
    <rPh sb="154" eb="155">
      <t>ナカ</t>
    </rPh>
    <rPh sb="156" eb="159">
      <t>ジネンド</t>
    </rPh>
    <rPh sb="160" eb="162">
      <t>ショウカン</t>
    </rPh>
    <rPh sb="164" eb="167">
      <t>ショウカンキン</t>
    </rPh>
    <rPh sb="168" eb="170">
      <t>ケイジョウ</t>
    </rPh>
    <rPh sb="187" eb="189">
      <t>キギョウ</t>
    </rPh>
    <rPh sb="189" eb="190">
      <t>サイ</t>
    </rPh>
    <rPh sb="190" eb="192">
      <t>ザンダカ</t>
    </rPh>
    <rPh sb="193" eb="194">
      <t>タイ</t>
    </rPh>
    <rPh sb="196" eb="198">
      <t>キュウスイ</t>
    </rPh>
    <rPh sb="198" eb="200">
      <t>シュウエキ</t>
    </rPh>
    <rPh sb="200" eb="202">
      <t>ヒリツ</t>
    </rPh>
    <rPh sb="203" eb="205">
      <t>ゲンザイ</t>
    </rPh>
    <rPh sb="205" eb="207">
      <t>コウシン</t>
    </rPh>
    <rPh sb="207" eb="209">
      <t>コウジ</t>
    </rPh>
    <rPh sb="209" eb="210">
      <t>トウ</t>
    </rPh>
    <rPh sb="211" eb="212">
      <t>オコナ</t>
    </rPh>
    <rPh sb="217" eb="219">
      <t>キサイ</t>
    </rPh>
    <rPh sb="228" eb="230">
      <t>ワリアイ</t>
    </rPh>
    <rPh sb="231" eb="232">
      <t>ヒク</t>
    </rPh>
    <rPh sb="233" eb="235">
      <t>ジョウキョウ</t>
    </rPh>
    <rPh sb="236" eb="237">
      <t>カンガ</t>
    </rPh>
    <rPh sb="242" eb="244">
      <t>コンゴ</t>
    </rPh>
    <rPh sb="244" eb="246">
      <t>コウシン</t>
    </rPh>
    <rPh sb="246" eb="248">
      <t>コウジ</t>
    </rPh>
    <rPh sb="249" eb="251">
      <t>ハッセイ</t>
    </rPh>
    <rPh sb="253" eb="255">
      <t>バアイ</t>
    </rPh>
    <rPh sb="257" eb="259">
      <t>ジョウショウ</t>
    </rPh>
    <rPh sb="265" eb="267">
      <t>リョウキン</t>
    </rPh>
    <rPh sb="267" eb="269">
      <t>カイシュウ</t>
    </rPh>
    <rPh sb="269" eb="270">
      <t>リツ</t>
    </rPh>
    <rPh sb="277" eb="278">
      <t>コ</t>
    </rPh>
    <rPh sb="280" eb="282">
      <t>スイイ</t>
    </rPh>
    <rPh sb="286" eb="288">
      <t>キュウスイ</t>
    </rPh>
    <rPh sb="292" eb="294">
      <t>ヒヨウ</t>
    </rPh>
    <rPh sb="295" eb="297">
      <t>キュウスイ</t>
    </rPh>
    <rPh sb="297" eb="299">
      <t>シュウエキ</t>
    </rPh>
    <rPh sb="300" eb="301">
      <t>マカナ</t>
    </rPh>
    <rPh sb="305" eb="307">
      <t>ジョウタイ</t>
    </rPh>
    <rPh sb="314" eb="316">
      <t>キュウスイ</t>
    </rPh>
    <rPh sb="316" eb="318">
      <t>ゲンカ</t>
    </rPh>
    <rPh sb="319" eb="321">
      <t>イゼン</t>
    </rPh>
    <rPh sb="321" eb="322">
      <t>タカ</t>
    </rPh>
    <rPh sb="323" eb="325">
      <t>ジョウタイ</t>
    </rPh>
    <rPh sb="326" eb="327">
      <t>ツヅ</t>
    </rPh>
    <rPh sb="332" eb="335">
      <t>ソウヒヨウ</t>
    </rPh>
    <rPh sb="336" eb="337">
      <t>シ</t>
    </rPh>
    <rPh sb="339" eb="341">
      <t>ジュスイ</t>
    </rPh>
    <rPh sb="341" eb="342">
      <t>ヒ</t>
    </rPh>
    <rPh sb="343" eb="345">
      <t>ワリアイ</t>
    </rPh>
    <rPh sb="346" eb="347">
      <t>タカ</t>
    </rPh>
    <rPh sb="348" eb="350">
      <t>コンゴ</t>
    </rPh>
    <rPh sb="351" eb="353">
      <t>ジャッカン</t>
    </rPh>
    <rPh sb="354" eb="356">
      <t>ジンコウ</t>
    </rPh>
    <rPh sb="356" eb="358">
      <t>ゾウカ</t>
    </rPh>
    <rPh sb="361" eb="362">
      <t>カンガ</t>
    </rPh>
    <rPh sb="365" eb="367">
      <t>ジュスイ</t>
    </rPh>
    <rPh sb="367" eb="368">
      <t>ヒ</t>
    </rPh>
    <rPh sb="369" eb="370">
      <t>オオ</t>
    </rPh>
    <rPh sb="377" eb="379">
      <t>ヨソウ</t>
    </rPh>
    <rPh sb="382" eb="383">
      <t>タカ</t>
    </rPh>
    <rPh sb="386" eb="388">
      <t>ヨウイン</t>
    </rPh>
    <rPh sb="408" eb="410">
      <t>ユウシュウ</t>
    </rPh>
    <rPh sb="410" eb="411">
      <t>リツ</t>
    </rPh>
    <rPh sb="412" eb="414">
      <t>ヒカク</t>
    </rPh>
    <rPh sb="414" eb="415">
      <t>テキ</t>
    </rPh>
    <rPh sb="415" eb="416">
      <t>タカ</t>
    </rPh>
    <rPh sb="417" eb="419">
      <t>ワリアイ</t>
    </rPh>
    <rPh sb="420" eb="422">
      <t>スイイ</t>
    </rPh>
    <phoneticPr fontId="4"/>
  </si>
  <si>
    <t xml:space="preserve"> 当団体は経常収支比率が良好で、水道事業創業当時から補助金を受けて整備した管が多い。Ｈ26年度の水道会計制度の見直しにより固定資産のみなし償却制度が廃止され、26年度は減価償却率がＨ25年度までの倍になっている。
　今のところ施設は健全性を維持している。今後更新資産が右肩上がりで増え管路の経年化率が上昇する。また、それに比例して管路の更新率が下がると予想されるため、現状を踏まえ管の更新工事をしつつ、今後の資産の維持方法と更新計画を考える必要がある。</t>
    <rPh sb="1" eb="2">
      <t>トウ</t>
    </rPh>
    <rPh sb="2" eb="4">
      <t>ダンタイ</t>
    </rPh>
    <rPh sb="30" eb="31">
      <t>ウ</t>
    </rPh>
    <rPh sb="33" eb="35">
      <t>セイビ</t>
    </rPh>
    <rPh sb="45" eb="47">
      <t>ネンド</t>
    </rPh>
    <rPh sb="48" eb="50">
      <t>スイドウ</t>
    </rPh>
    <rPh sb="50" eb="52">
      <t>カイケイ</t>
    </rPh>
    <rPh sb="52" eb="54">
      <t>セイド</t>
    </rPh>
    <rPh sb="55" eb="57">
      <t>ミナオ</t>
    </rPh>
    <rPh sb="61" eb="63">
      <t>コテイ</t>
    </rPh>
    <rPh sb="63" eb="65">
      <t>シサン</t>
    </rPh>
    <rPh sb="69" eb="71">
      <t>ショウキャク</t>
    </rPh>
    <rPh sb="71" eb="73">
      <t>セイド</t>
    </rPh>
    <rPh sb="74" eb="76">
      <t>ハイシ</t>
    </rPh>
    <rPh sb="81" eb="83">
      <t>ネンド</t>
    </rPh>
    <rPh sb="84" eb="86">
      <t>ゲンカ</t>
    </rPh>
    <rPh sb="86" eb="88">
      <t>ショウキャク</t>
    </rPh>
    <rPh sb="88" eb="89">
      <t>リツ</t>
    </rPh>
    <rPh sb="93" eb="95">
      <t>ネンド</t>
    </rPh>
    <rPh sb="98" eb="99">
      <t>バイ</t>
    </rPh>
    <rPh sb="108" eb="109">
      <t>イマ</t>
    </rPh>
    <rPh sb="113" eb="115">
      <t>シセツ</t>
    </rPh>
    <rPh sb="116" eb="119">
      <t>ケンゼンセイ</t>
    </rPh>
    <rPh sb="120" eb="122">
      <t>イジ</t>
    </rPh>
    <rPh sb="127" eb="129">
      <t>コンゴ</t>
    </rPh>
    <rPh sb="129" eb="131">
      <t>コウシン</t>
    </rPh>
    <rPh sb="131" eb="133">
      <t>シサン</t>
    </rPh>
    <rPh sb="134" eb="136">
      <t>ミギカタ</t>
    </rPh>
    <rPh sb="136" eb="137">
      <t>ア</t>
    </rPh>
    <rPh sb="140" eb="141">
      <t>フ</t>
    </rPh>
    <rPh sb="142" eb="144">
      <t>カンロ</t>
    </rPh>
    <rPh sb="145" eb="147">
      <t>ケイネン</t>
    </rPh>
    <rPh sb="147" eb="148">
      <t>カ</t>
    </rPh>
    <rPh sb="148" eb="149">
      <t>リツ</t>
    </rPh>
    <rPh sb="150" eb="152">
      <t>ジョウショウ</t>
    </rPh>
    <rPh sb="161" eb="163">
      <t>ヒレイ</t>
    </rPh>
    <rPh sb="165" eb="167">
      <t>カンロ</t>
    </rPh>
    <rPh sb="168" eb="170">
      <t>コウシン</t>
    </rPh>
    <rPh sb="170" eb="171">
      <t>リツ</t>
    </rPh>
    <rPh sb="172" eb="173">
      <t>サ</t>
    </rPh>
    <rPh sb="176" eb="178">
      <t>ヨソウ</t>
    </rPh>
    <rPh sb="184" eb="186">
      <t>ゲンジョウ</t>
    </rPh>
    <rPh sb="187" eb="188">
      <t>フ</t>
    </rPh>
    <rPh sb="190" eb="191">
      <t>カン</t>
    </rPh>
    <rPh sb="192" eb="194">
      <t>コウシン</t>
    </rPh>
    <rPh sb="194" eb="196">
      <t>コウジ</t>
    </rPh>
    <rPh sb="201" eb="203">
      <t>コンゴ</t>
    </rPh>
    <rPh sb="204" eb="206">
      <t>シサン</t>
    </rPh>
    <rPh sb="207" eb="209">
      <t>イジ</t>
    </rPh>
    <rPh sb="209" eb="211">
      <t>ホウホウ</t>
    </rPh>
    <rPh sb="212" eb="214">
      <t>コウシン</t>
    </rPh>
    <rPh sb="214" eb="216">
      <t>ケイカク</t>
    </rPh>
    <rPh sb="217" eb="218">
      <t>カンガ</t>
    </rPh>
    <rPh sb="220" eb="222">
      <t>ヒツヨウ</t>
    </rPh>
    <phoneticPr fontId="4"/>
  </si>
  <si>
    <t xml:space="preserve">　今後の経営については、資産の老朽化に伴う更新工事や施設の維持管理費、人口の増加による受水費の負担増、更新計画に伴う起債の借入による負債の増加で支出の増加が考えられる。
　不明水対策など料金収入に結びつかない給水量等の要因調査を行ったり、当団体の人口増減など10年先の状況を見通し、支出要因を踏まえ、経費の削減については、ひとつひとつ精査していくことが必要と思われる。
</t>
    <rPh sb="1" eb="3">
      <t>コンゴ</t>
    </rPh>
    <rPh sb="4" eb="6">
      <t>ケイエイ</t>
    </rPh>
    <rPh sb="12" eb="14">
      <t>シサン</t>
    </rPh>
    <rPh sb="15" eb="18">
      <t>ロウキュウカ</t>
    </rPh>
    <rPh sb="19" eb="20">
      <t>トモナ</t>
    </rPh>
    <rPh sb="21" eb="23">
      <t>コウシン</t>
    </rPh>
    <rPh sb="23" eb="25">
      <t>コウジ</t>
    </rPh>
    <rPh sb="26" eb="28">
      <t>シセツ</t>
    </rPh>
    <rPh sb="29" eb="31">
      <t>イジ</t>
    </rPh>
    <rPh sb="31" eb="34">
      <t>カンリヒ</t>
    </rPh>
    <rPh sb="35" eb="37">
      <t>ジンコウ</t>
    </rPh>
    <rPh sb="38" eb="40">
      <t>ゾウカ</t>
    </rPh>
    <rPh sb="43" eb="45">
      <t>ジュスイ</t>
    </rPh>
    <rPh sb="45" eb="46">
      <t>ヒ</t>
    </rPh>
    <rPh sb="47" eb="49">
      <t>フタン</t>
    </rPh>
    <rPh sb="49" eb="50">
      <t>ゾウ</t>
    </rPh>
    <rPh sb="51" eb="53">
      <t>コウシン</t>
    </rPh>
    <rPh sb="53" eb="55">
      <t>ケイカク</t>
    </rPh>
    <rPh sb="56" eb="57">
      <t>トモナ</t>
    </rPh>
    <rPh sb="58" eb="60">
      <t>キサイ</t>
    </rPh>
    <rPh sb="66" eb="68">
      <t>フサイ</t>
    </rPh>
    <rPh sb="69" eb="71">
      <t>ゾウカ</t>
    </rPh>
    <rPh sb="72" eb="74">
      <t>シシュツ</t>
    </rPh>
    <rPh sb="75" eb="77">
      <t>ゾウカ</t>
    </rPh>
    <rPh sb="78" eb="79">
      <t>カンガ</t>
    </rPh>
    <rPh sb="150" eb="152">
      <t>ケイヒ</t>
    </rPh>
    <rPh sb="153" eb="155">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</si>
</sst>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257600"/>
        <c:axId val="1052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105257600"/>
        <c:axId val="105263872"/>
      </c:lineChart>
      <c:dateAx>
        <c:axId val="105257600"/>
        <c:scaling>
          <c:orientation val="minMax"/>
        </c:scaling>
        <c:delete val="1"/>
        <c:axPos val="b"/>
        <c:numFmt formatCode="ge" sourceLinked="1"/>
        <c:majorTickMark val="none"/>
        <c:minorTickMark val="none"/>
        <c:tickLblPos val="none"/>
        <c:crossAx val="105263872"/>
        <c:crosses val="autoZero"/>
        <c:auto val="1"/>
        <c:lblOffset val="100"/>
        <c:baseTimeUnit val="years"/>
      </c:dateAx>
      <c:valAx>
        <c:axId val="1052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36.89</c:v>
                </c:pt>
                <c:pt idx="1">
                  <c:v>40.119999999999997</c:v>
                </c:pt>
                <c:pt idx="2">
                  <c:v>41.16</c:v>
                </c:pt>
                <c:pt idx="3">
                  <c:v>44.14</c:v>
                </c:pt>
                <c:pt idx="4">
                  <c:v>43.83</c:v>
                </c:pt>
              </c:numCache>
            </c:numRef>
          </c:val>
        </c:ser>
        <c:dLbls>
          <c:showLegendKey val="0"/>
          <c:showVal val="0"/>
          <c:showCatName val="0"/>
          <c:showSerName val="0"/>
          <c:showPercent val="0"/>
          <c:showBubbleSize val="0"/>
        </c:dLbls>
        <c:gapWidth val="150"/>
        <c:axId val="119577600"/>
        <c:axId val="1196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19577600"/>
        <c:axId val="119612544"/>
      </c:lineChart>
      <c:dateAx>
        <c:axId val="119577600"/>
        <c:scaling>
          <c:orientation val="minMax"/>
        </c:scaling>
        <c:delete val="1"/>
        <c:axPos val="b"/>
        <c:numFmt formatCode="ge" sourceLinked="1"/>
        <c:majorTickMark val="none"/>
        <c:minorTickMark val="none"/>
        <c:tickLblPos val="none"/>
        <c:crossAx val="119612544"/>
        <c:crosses val="autoZero"/>
        <c:auto val="1"/>
        <c:lblOffset val="100"/>
        <c:baseTimeUnit val="years"/>
      </c:dateAx>
      <c:valAx>
        <c:axId val="1196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89.78</c:v>
                </c:pt>
                <c:pt idx="1">
                  <c:v>87.72</c:v>
                </c:pt>
                <c:pt idx="2">
                  <c:v>87.97</c:v>
                </c:pt>
                <c:pt idx="3">
                  <c:v>83.04</c:v>
                </c:pt>
                <c:pt idx="4">
                  <c:v>83.97</c:v>
                </c:pt>
              </c:numCache>
            </c:numRef>
          </c:val>
        </c:ser>
        <c:dLbls>
          <c:showLegendKey val="0"/>
          <c:showVal val="0"/>
          <c:showCatName val="0"/>
          <c:showSerName val="0"/>
          <c:showPercent val="0"/>
          <c:showBubbleSize val="0"/>
        </c:dLbls>
        <c:gapWidth val="150"/>
        <c:axId val="119642752"/>
        <c:axId val="1196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19642752"/>
        <c:axId val="119653120"/>
      </c:lineChart>
      <c:dateAx>
        <c:axId val="119642752"/>
        <c:scaling>
          <c:orientation val="minMax"/>
        </c:scaling>
        <c:delete val="1"/>
        <c:axPos val="b"/>
        <c:numFmt formatCode="ge" sourceLinked="1"/>
        <c:majorTickMark val="none"/>
        <c:minorTickMark val="none"/>
        <c:tickLblPos val="none"/>
        <c:crossAx val="119653120"/>
        <c:crosses val="autoZero"/>
        <c:auto val="1"/>
        <c:lblOffset val="100"/>
        <c:baseTimeUnit val="years"/>
      </c:dateAx>
      <c:valAx>
        <c:axId val="1196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112.9</c:v>
                </c:pt>
                <c:pt idx="1">
                  <c:v>112.29</c:v>
                </c:pt>
                <c:pt idx="2">
                  <c:v>108.44</c:v>
                </c:pt>
                <c:pt idx="3">
                  <c:v>112.64</c:v>
                </c:pt>
                <c:pt idx="4">
                  <c:v>106.06</c:v>
                </c:pt>
              </c:numCache>
            </c:numRef>
          </c:val>
        </c:ser>
        <c:dLbls>
          <c:showLegendKey val="0"/>
          <c:showVal val="0"/>
          <c:showCatName val="0"/>
          <c:showSerName val="0"/>
          <c:showPercent val="0"/>
          <c:showBubbleSize val="0"/>
        </c:dLbls>
        <c:gapWidth val="150"/>
        <c:axId val="105281792"/>
        <c:axId val="1052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105281792"/>
        <c:axId val="105296256"/>
      </c:lineChart>
      <c:dateAx>
        <c:axId val="105281792"/>
        <c:scaling>
          <c:orientation val="minMax"/>
        </c:scaling>
        <c:delete val="1"/>
        <c:axPos val="b"/>
        <c:numFmt formatCode="ge" sourceLinked="1"/>
        <c:majorTickMark val="none"/>
        <c:minorTickMark val="none"/>
        <c:tickLblPos val="none"/>
        <c:crossAx val="105296256"/>
        <c:crosses val="autoZero"/>
        <c:auto val="1"/>
        <c:lblOffset val="100"/>
        <c:baseTimeUnit val="years"/>
      </c:dateAx>
      <c:valAx>
        <c:axId val="10529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39.79</c:v>
                </c:pt>
                <c:pt idx="1">
                  <c:v>33.14</c:v>
                </c:pt>
                <c:pt idx="2">
                  <c:v>29.63</c:v>
                </c:pt>
                <c:pt idx="3">
                  <c:v>32.82</c:v>
                </c:pt>
                <c:pt idx="4">
                  <c:v>61.77</c:v>
                </c:pt>
              </c:numCache>
            </c:numRef>
          </c:val>
        </c:ser>
        <c:dLbls>
          <c:showLegendKey val="0"/>
          <c:showVal val="0"/>
          <c:showCatName val="0"/>
          <c:showSerName val="0"/>
          <c:showPercent val="0"/>
          <c:showBubbleSize val="0"/>
        </c:dLbls>
        <c:gapWidth val="150"/>
        <c:axId val="105314176"/>
        <c:axId val="1192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105314176"/>
        <c:axId val="119279616"/>
      </c:lineChart>
      <c:dateAx>
        <c:axId val="105314176"/>
        <c:scaling>
          <c:orientation val="minMax"/>
        </c:scaling>
        <c:delete val="1"/>
        <c:axPos val="b"/>
        <c:numFmt formatCode="ge" sourceLinked="1"/>
        <c:majorTickMark val="none"/>
        <c:minorTickMark val="none"/>
        <c:tickLblPos val="none"/>
        <c:crossAx val="119279616"/>
        <c:crosses val="autoZero"/>
        <c:auto val="1"/>
        <c:lblOffset val="100"/>
        <c:baseTimeUnit val="years"/>
      </c:dateAx>
      <c:valAx>
        <c:axId val="1192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3.69</c:v>
                </c:pt>
              </c:numCache>
            </c:numRef>
          </c:val>
        </c:ser>
        <c:dLbls>
          <c:showLegendKey val="0"/>
          <c:showVal val="0"/>
          <c:showCatName val="0"/>
          <c:showSerName val="0"/>
          <c:showPercent val="0"/>
          <c:showBubbleSize val="0"/>
        </c:dLbls>
        <c:gapWidth val="150"/>
        <c:axId val="119318016"/>
        <c:axId val="1193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19318016"/>
        <c:axId val="119319936"/>
      </c:lineChart>
      <c:dateAx>
        <c:axId val="119318016"/>
        <c:scaling>
          <c:orientation val="minMax"/>
        </c:scaling>
        <c:delete val="1"/>
        <c:axPos val="b"/>
        <c:numFmt formatCode="ge" sourceLinked="1"/>
        <c:majorTickMark val="none"/>
        <c:minorTickMark val="none"/>
        <c:tickLblPos val="none"/>
        <c:crossAx val="119319936"/>
        <c:crosses val="autoZero"/>
        <c:auto val="1"/>
        <c:lblOffset val="100"/>
        <c:baseTimeUnit val="years"/>
      </c:dateAx>
      <c:valAx>
        <c:axId val="1193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420416"/>
        <c:axId val="1194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119420416"/>
        <c:axId val="119422336"/>
      </c:lineChart>
      <c:dateAx>
        <c:axId val="119420416"/>
        <c:scaling>
          <c:orientation val="minMax"/>
        </c:scaling>
        <c:delete val="1"/>
        <c:axPos val="b"/>
        <c:numFmt formatCode="ge" sourceLinked="1"/>
        <c:majorTickMark val="none"/>
        <c:minorTickMark val="none"/>
        <c:tickLblPos val="none"/>
        <c:crossAx val="119422336"/>
        <c:crosses val="autoZero"/>
        <c:auto val="1"/>
        <c:lblOffset val="100"/>
        <c:baseTimeUnit val="years"/>
      </c:dateAx>
      <c:valAx>
        <c:axId val="11942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4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1524.51</c:v>
                </c:pt>
                <c:pt idx="1">
                  <c:v>1399.07</c:v>
                </c:pt>
                <c:pt idx="2">
                  <c:v>1899.97</c:v>
                </c:pt>
                <c:pt idx="3">
                  <c:v>1943.3</c:v>
                </c:pt>
                <c:pt idx="4">
                  <c:v>1111.47</c:v>
                </c:pt>
              </c:numCache>
            </c:numRef>
          </c:val>
        </c:ser>
        <c:dLbls>
          <c:showLegendKey val="0"/>
          <c:showVal val="0"/>
          <c:showCatName val="0"/>
          <c:showSerName val="0"/>
          <c:showPercent val="0"/>
          <c:showBubbleSize val="0"/>
        </c:dLbls>
        <c:gapWidth val="150"/>
        <c:axId val="119452800"/>
        <c:axId val="1194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19452800"/>
        <c:axId val="119454720"/>
      </c:lineChart>
      <c:dateAx>
        <c:axId val="119452800"/>
        <c:scaling>
          <c:orientation val="minMax"/>
        </c:scaling>
        <c:delete val="1"/>
        <c:axPos val="b"/>
        <c:numFmt formatCode="ge" sourceLinked="1"/>
        <c:majorTickMark val="none"/>
        <c:minorTickMark val="none"/>
        <c:tickLblPos val="none"/>
        <c:crossAx val="119454720"/>
        <c:crosses val="autoZero"/>
        <c:auto val="1"/>
        <c:lblOffset val="100"/>
        <c:baseTimeUnit val="years"/>
      </c:dateAx>
      <c:valAx>
        <c:axId val="11945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4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208</c:v>
                </c:pt>
                <c:pt idx="1">
                  <c:v>199.75</c:v>
                </c:pt>
                <c:pt idx="2">
                  <c:v>174.79</c:v>
                </c:pt>
                <c:pt idx="3">
                  <c:v>164.16</c:v>
                </c:pt>
                <c:pt idx="4">
                  <c:v>155.04</c:v>
                </c:pt>
              </c:numCache>
            </c:numRef>
          </c:val>
        </c:ser>
        <c:dLbls>
          <c:showLegendKey val="0"/>
          <c:showVal val="0"/>
          <c:showCatName val="0"/>
          <c:showSerName val="0"/>
          <c:showPercent val="0"/>
          <c:showBubbleSize val="0"/>
        </c:dLbls>
        <c:gapWidth val="150"/>
        <c:axId val="119489280"/>
        <c:axId val="1194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19489280"/>
        <c:axId val="119491200"/>
      </c:lineChart>
      <c:dateAx>
        <c:axId val="119489280"/>
        <c:scaling>
          <c:orientation val="minMax"/>
        </c:scaling>
        <c:delete val="1"/>
        <c:axPos val="b"/>
        <c:numFmt formatCode="ge" sourceLinked="1"/>
        <c:majorTickMark val="none"/>
        <c:minorTickMark val="none"/>
        <c:tickLblPos val="none"/>
        <c:crossAx val="119491200"/>
        <c:crosses val="autoZero"/>
        <c:auto val="1"/>
        <c:lblOffset val="100"/>
        <c:baseTimeUnit val="years"/>
      </c:dateAx>
      <c:valAx>
        <c:axId val="119491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4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c:v>
                </c:pt>
                <c:pt idx="1">
                  <c:v>96.15</c:v>
                </c:pt>
                <c:pt idx="2">
                  <c:v>98.51</c:v>
                </c:pt>
                <c:pt idx="3">
                  <c:v>100.61</c:v>
                </c:pt>
                <c:pt idx="4">
                  <c:v>98.5</c:v>
                </c:pt>
              </c:numCache>
            </c:numRef>
          </c:val>
        </c:ser>
        <c:dLbls>
          <c:showLegendKey val="0"/>
          <c:showVal val="0"/>
          <c:showCatName val="0"/>
          <c:showSerName val="0"/>
          <c:showPercent val="0"/>
          <c:showBubbleSize val="0"/>
        </c:dLbls>
        <c:gapWidth val="150"/>
        <c:axId val="119533952"/>
        <c:axId val="1195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119533952"/>
        <c:axId val="119535872"/>
      </c:lineChart>
      <c:dateAx>
        <c:axId val="119533952"/>
        <c:scaling>
          <c:orientation val="minMax"/>
        </c:scaling>
        <c:delete val="1"/>
        <c:axPos val="b"/>
        <c:numFmt formatCode="ge" sourceLinked="1"/>
        <c:majorTickMark val="none"/>
        <c:minorTickMark val="none"/>
        <c:tickLblPos val="none"/>
        <c:crossAx val="119535872"/>
        <c:crosses val="autoZero"/>
        <c:auto val="1"/>
        <c:lblOffset val="100"/>
        <c:baseTimeUnit val="years"/>
      </c:dateAx>
      <c:valAx>
        <c:axId val="1195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287.17</c:v>
                </c:pt>
                <c:pt idx="1">
                  <c:v>288.39</c:v>
                </c:pt>
                <c:pt idx="2">
                  <c:v>299.97000000000003</c:v>
                </c:pt>
                <c:pt idx="3">
                  <c:v>294.64</c:v>
                </c:pt>
                <c:pt idx="4">
                  <c:v>301.75</c:v>
                </c:pt>
              </c:numCache>
            </c:numRef>
          </c:val>
        </c:ser>
        <c:dLbls>
          <c:showLegendKey val="0"/>
          <c:showVal val="0"/>
          <c:showCatName val="0"/>
          <c:showSerName val="0"/>
          <c:showPercent val="0"/>
          <c:showBubbleSize val="0"/>
        </c:dLbls>
        <c:gapWidth val="150"/>
        <c:axId val="119557504"/>
        <c:axId val="1195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119557504"/>
        <c:axId val="119567872"/>
      </c:lineChart>
      <c:dateAx>
        <c:axId val="119557504"/>
        <c:scaling>
          <c:orientation val="minMax"/>
        </c:scaling>
        <c:delete val="1"/>
        <c:axPos val="b"/>
        <c:numFmt formatCode="ge" sourceLinked="1"/>
        <c:majorTickMark val="none"/>
        <c:minorTickMark val="none"/>
        <c:tickLblPos val="none"/>
        <c:crossAx val="119567872"/>
        <c:crosses val="autoZero"/>
        <c:auto val="1"/>
        <c:lblOffset val="100"/>
        <c:baseTimeUnit val="years"/>
      </c:dateAx>
      <c:valAx>
        <c:axId val="1195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大衡村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5771</v>
      </c>
      <c r="AJ8" s="56"/>
      <c r="AK8" s="56"/>
      <c r="AL8" s="56"/>
      <c r="AM8" s="56"/>
      <c r="AN8" s="56"/>
      <c r="AO8" s="56"/>
      <c r="AP8" s="57"/>
      <c r="AQ8" s="47">
        <f>データ!R6</f>
        <v>60.32</v>
      </c>
      <c r="AR8" s="47"/>
      <c r="AS8" s="47"/>
      <c r="AT8" s="47"/>
      <c r="AU8" s="47"/>
      <c r="AV8" s="47"/>
      <c r="AW8" s="47"/>
      <c r="AX8" s="47"/>
      <c r="AY8" s="47">
        <f>データ!S6</f>
        <v>95.67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80.7</v>
      </c>
      <c r="K10" s="47"/>
      <c r="L10" s="47"/>
      <c r="M10" s="47"/>
      <c r="N10" s="47"/>
      <c r="O10" s="47"/>
      <c r="P10" s="47"/>
      <c r="Q10" s="47"/>
      <c r="R10" s="47">
        <f>データ!O6</f>
        <v>98.82</v>
      </c>
      <c r="S10" s="47"/>
      <c r="T10" s="47"/>
      <c r="U10" s="47"/>
      <c r="V10" s="47"/>
      <c r="W10" s="47"/>
      <c r="X10" s="47"/>
      <c r="Y10" s="47"/>
      <c r="Z10" s="78">
        <f>データ!P6</f>
        <v>5292</v>
      </c>
      <c r="AA10" s="78"/>
      <c r="AB10" s="78"/>
      <c r="AC10" s="78"/>
      <c r="AD10" s="78"/>
      <c r="AE10" s="78"/>
      <c r="AF10" s="78"/>
      <c r="AG10" s="78"/>
      <c r="AH10" s="2"/>
      <c r="AI10" s="78">
        <f>データ!T6</f>
        <v>5707</v>
      </c>
      <c r="AJ10" s="78"/>
      <c r="AK10" s="78"/>
      <c r="AL10" s="78"/>
      <c r="AM10" s="78"/>
      <c r="AN10" s="78"/>
      <c r="AO10" s="78"/>
      <c r="AP10" s="78"/>
      <c r="AQ10" s="47">
        <f>データ!U6</f>
        <v>47.22</v>
      </c>
      <c r="AR10" s="47"/>
      <c r="AS10" s="47"/>
      <c r="AT10" s="47"/>
      <c r="AU10" s="47"/>
      <c r="AV10" s="47"/>
      <c r="AW10" s="47"/>
      <c r="AX10" s="47"/>
      <c r="AY10" s="47">
        <f>データ!V6</f>
        <v>120.86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44245</v>
      </c>
      <c r="D6" s="31">
        <f t="shared" si="3"/>
        <v>46</v>
      </c>
      <c r="E6" s="31">
        <f t="shared" si="3"/>
        <v>1</v>
      </c>
      <c r="F6" s="31">
        <f t="shared" si="3"/>
        <v>0</v>
      </c>
      <c r="G6" s="31">
        <f t="shared" si="3"/>
        <v>1</v>
      </c>
      <c r="H6" s="31" t="str">
        <f t="shared" si="3"/>
        <v>宮城県　大衡村</v>
      </c>
      <c r="I6" s="31" t="str">
        <f t="shared" si="3"/>
        <v>法適用</v>
      </c>
      <c r="J6" s="31" t="str">
        <f t="shared" si="3"/>
        <v>水道事業</v>
      </c>
      <c r="K6" s="31" t="str">
        <f t="shared" si="3"/>
        <v>末端給水事業</v>
      </c>
      <c r="L6" s="31" t="str">
        <f t="shared" si="3"/>
        <v>A8</v>
      </c>
      <c r="M6" s="32" t="str">
        <f t="shared" si="3"/>
        <v>-</v>
      </c>
      <c r="N6" s="32">
        <f t="shared" si="3"/>
        <v>80.7</v>
      </c>
      <c r="O6" s="32">
        <f t="shared" si="3"/>
        <v>98.82</v>
      </c>
      <c r="P6" s="32">
        <f t="shared" si="3"/>
        <v>5292</v>
      </c>
      <c r="Q6" s="32">
        <f t="shared" si="3"/>
        <v>5771</v>
      </c>
      <c r="R6" s="32">
        <f t="shared" si="3"/>
        <v>60.32</v>
      </c>
      <c r="S6" s="32">
        <f t="shared" si="3"/>
        <v>95.67</v>
      </c>
      <c r="T6" s="32">
        <f t="shared" si="3"/>
        <v>5707</v>
      </c>
      <c r="U6" s="32">
        <f t="shared" si="3"/>
        <v>47.22</v>
      </c>
      <c r="V6" s="32">
        <f t="shared" si="3"/>
        <v>120.86</v>
      </c>
      <c r="W6" s="33">
        <f>IF(W7="",NA(),W7)</f>
        <v>112.9</v>
      </c>
      <c r="X6" s="33">
        <f t="shared" ref="X6:AF6" si="4">IF(X7="",NA(),X7)</f>
        <v>112.29</v>
      </c>
      <c r="Y6" s="33">
        <f t="shared" si="4"/>
        <v>108.44</v>
      </c>
      <c r="Z6" s="33">
        <f t="shared" si="4"/>
        <v>112.64</v>
      </c>
      <c r="AA6" s="33">
        <f t="shared" si="4"/>
        <v>106.06</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1524.51</v>
      </c>
      <c r="AT6" s="33">
        <f t="shared" ref="AT6:BB6" si="6">IF(AT7="",NA(),AT7)</f>
        <v>1399.07</v>
      </c>
      <c r="AU6" s="33">
        <f t="shared" si="6"/>
        <v>1899.97</v>
      </c>
      <c r="AV6" s="33">
        <f t="shared" si="6"/>
        <v>1943.3</v>
      </c>
      <c r="AW6" s="33">
        <f t="shared" si="6"/>
        <v>1111.47</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208</v>
      </c>
      <c r="BE6" s="33">
        <f t="shared" ref="BE6:BM6" si="7">IF(BE7="",NA(),BE7)</f>
        <v>199.75</v>
      </c>
      <c r="BF6" s="33">
        <f t="shared" si="7"/>
        <v>174.79</v>
      </c>
      <c r="BG6" s="33">
        <f t="shared" si="7"/>
        <v>164.16</v>
      </c>
      <c r="BH6" s="33">
        <f t="shared" si="7"/>
        <v>155.04</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103</v>
      </c>
      <c r="BP6" s="33">
        <f t="shared" ref="BP6:BX6" si="8">IF(BP7="",NA(),BP7)</f>
        <v>96.15</v>
      </c>
      <c r="BQ6" s="33">
        <f t="shared" si="8"/>
        <v>98.51</v>
      </c>
      <c r="BR6" s="33">
        <f t="shared" si="8"/>
        <v>100.61</v>
      </c>
      <c r="BS6" s="33">
        <f t="shared" si="8"/>
        <v>98.5</v>
      </c>
      <c r="BT6" s="33">
        <f t="shared" si="8"/>
        <v>93.43</v>
      </c>
      <c r="BU6" s="33">
        <f t="shared" si="8"/>
        <v>90.17</v>
      </c>
      <c r="BV6" s="33">
        <f t="shared" si="8"/>
        <v>90.69</v>
      </c>
      <c r="BW6" s="33">
        <f t="shared" si="8"/>
        <v>90.64</v>
      </c>
      <c r="BX6" s="33">
        <f t="shared" si="8"/>
        <v>93.66</v>
      </c>
      <c r="BY6" s="32" t="str">
        <f>IF(BY7="","",IF(BY7="-","【-】","【"&amp;SUBSTITUTE(TEXT(BY7,"#,##0.00"),"-","△")&amp;"】"))</f>
        <v>【104.60】</v>
      </c>
      <c r="BZ6" s="33">
        <f>IF(BZ7="",NA(),BZ7)</f>
        <v>287.17</v>
      </c>
      <c r="CA6" s="33">
        <f t="shared" ref="CA6:CI6" si="9">IF(CA7="",NA(),CA7)</f>
        <v>288.39</v>
      </c>
      <c r="CB6" s="33">
        <f t="shared" si="9"/>
        <v>299.97000000000003</v>
      </c>
      <c r="CC6" s="33">
        <f t="shared" si="9"/>
        <v>294.64</v>
      </c>
      <c r="CD6" s="33">
        <f t="shared" si="9"/>
        <v>301.75</v>
      </c>
      <c r="CE6" s="33">
        <f t="shared" si="9"/>
        <v>204.24</v>
      </c>
      <c r="CF6" s="33">
        <f t="shared" si="9"/>
        <v>210.28</v>
      </c>
      <c r="CG6" s="33">
        <f t="shared" si="9"/>
        <v>211.08</v>
      </c>
      <c r="CH6" s="33">
        <f t="shared" si="9"/>
        <v>213.52</v>
      </c>
      <c r="CI6" s="33">
        <f t="shared" si="9"/>
        <v>208.21</v>
      </c>
      <c r="CJ6" s="32" t="str">
        <f>IF(CJ7="","",IF(CJ7="-","【-】","【"&amp;SUBSTITUTE(TEXT(CJ7,"#,##0.00"),"-","△")&amp;"】"))</f>
        <v>【164.21】</v>
      </c>
      <c r="CK6" s="33">
        <f>IF(CK7="",NA(),CK7)</f>
        <v>36.89</v>
      </c>
      <c r="CL6" s="33">
        <f t="shared" ref="CL6:CT6" si="10">IF(CL7="",NA(),CL7)</f>
        <v>40.119999999999997</v>
      </c>
      <c r="CM6" s="33">
        <f t="shared" si="10"/>
        <v>41.16</v>
      </c>
      <c r="CN6" s="33">
        <f t="shared" si="10"/>
        <v>44.14</v>
      </c>
      <c r="CO6" s="33">
        <f t="shared" si="10"/>
        <v>43.83</v>
      </c>
      <c r="CP6" s="33">
        <f t="shared" si="10"/>
        <v>51.05</v>
      </c>
      <c r="CQ6" s="33">
        <f t="shared" si="10"/>
        <v>50.49</v>
      </c>
      <c r="CR6" s="33">
        <f t="shared" si="10"/>
        <v>49.69</v>
      </c>
      <c r="CS6" s="33">
        <f t="shared" si="10"/>
        <v>49.77</v>
      </c>
      <c r="CT6" s="33">
        <f t="shared" si="10"/>
        <v>49.22</v>
      </c>
      <c r="CU6" s="32" t="str">
        <f>IF(CU7="","",IF(CU7="-","【-】","【"&amp;SUBSTITUTE(TEXT(CU7,"#,##0.00"),"-","△")&amp;"】"))</f>
        <v>【59.80】</v>
      </c>
      <c r="CV6" s="33">
        <f>IF(CV7="",NA(),CV7)</f>
        <v>89.78</v>
      </c>
      <c r="CW6" s="33">
        <f t="shared" ref="CW6:DE6" si="11">IF(CW7="",NA(),CW7)</f>
        <v>87.72</v>
      </c>
      <c r="CX6" s="33">
        <f t="shared" si="11"/>
        <v>87.97</v>
      </c>
      <c r="CY6" s="33">
        <f t="shared" si="11"/>
        <v>83.04</v>
      </c>
      <c r="CZ6" s="33">
        <f t="shared" si="11"/>
        <v>83.97</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39.79</v>
      </c>
      <c r="DH6" s="33">
        <f t="shared" ref="DH6:DP6" si="12">IF(DH7="",NA(),DH7)</f>
        <v>33.14</v>
      </c>
      <c r="DI6" s="33">
        <f t="shared" si="12"/>
        <v>29.63</v>
      </c>
      <c r="DJ6" s="33">
        <f t="shared" si="12"/>
        <v>32.82</v>
      </c>
      <c r="DK6" s="33">
        <f t="shared" si="12"/>
        <v>61.77</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3">
        <f t="shared" si="13"/>
        <v>3.69</v>
      </c>
      <c r="DW6" s="33">
        <f t="shared" si="13"/>
        <v>6.34</v>
      </c>
      <c r="DX6" s="33">
        <f t="shared" si="13"/>
        <v>6.81</v>
      </c>
      <c r="DY6" s="33">
        <f t="shared" si="13"/>
        <v>8.41</v>
      </c>
      <c r="DZ6" s="33">
        <f t="shared" si="13"/>
        <v>8.7200000000000006</v>
      </c>
      <c r="EA6" s="33">
        <f t="shared" si="13"/>
        <v>9.86</v>
      </c>
      <c r="EB6" s="32" t="str">
        <f>IF(EB7="","",IF(EB7="-","【-】","【"&amp;SUBSTITUTE(TEXT(EB7,"#,##0.00"),"-","△")&amp;"】"))</f>
        <v>【12.42】</v>
      </c>
      <c r="EC6" s="32">
        <f>IF(EC7="",NA(),EC7)</f>
        <v>0</v>
      </c>
      <c r="ED6" s="32">
        <f t="shared" ref="ED6:EL6" si="14">IF(ED7="",NA(),ED7)</f>
        <v>0</v>
      </c>
      <c r="EE6" s="32">
        <f t="shared" si="14"/>
        <v>0</v>
      </c>
      <c r="EF6" s="32">
        <f t="shared" si="14"/>
        <v>0</v>
      </c>
      <c r="EG6" s="32">
        <f t="shared" si="14"/>
        <v>0</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44245</v>
      </c>
      <c r="D7" s="35">
        <v>46</v>
      </c>
      <c r="E7" s="35">
        <v>1</v>
      </c>
      <c r="F7" s="35">
        <v>0</v>
      </c>
      <c r="G7" s="35">
        <v>1</v>
      </c>
      <c r="H7" s="35" t="s">
        <v>93</v>
      </c>
      <c r="I7" s="35" t="s">
        <v>94</v>
      </c>
      <c r="J7" s="35" t="s">
        <v>95</v>
      </c>
      <c r="K7" s="35" t="s">
        <v>96</v>
      </c>
      <c r="L7" s="35" t="s">
        <v>97</v>
      </c>
      <c r="M7" s="36" t="s">
        <v>98</v>
      </c>
      <c r="N7" s="36">
        <v>80.7</v>
      </c>
      <c r="O7" s="36">
        <v>98.82</v>
      </c>
      <c r="P7" s="36">
        <v>5292</v>
      </c>
      <c r="Q7" s="36">
        <v>5771</v>
      </c>
      <c r="R7" s="36">
        <v>60.32</v>
      </c>
      <c r="S7" s="36">
        <v>95.67</v>
      </c>
      <c r="T7" s="36">
        <v>5707</v>
      </c>
      <c r="U7" s="36">
        <v>47.22</v>
      </c>
      <c r="V7" s="36">
        <v>120.86</v>
      </c>
      <c r="W7" s="36">
        <v>112.9</v>
      </c>
      <c r="X7" s="36">
        <v>112.29</v>
      </c>
      <c r="Y7" s="36">
        <v>108.44</v>
      </c>
      <c r="Z7" s="36">
        <v>112.64</v>
      </c>
      <c r="AA7" s="36">
        <v>106.06</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1524.51</v>
      </c>
      <c r="AT7" s="36">
        <v>1399.07</v>
      </c>
      <c r="AU7" s="36">
        <v>1899.97</v>
      </c>
      <c r="AV7" s="36">
        <v>1943.3</v>
      </c>
      <c r="AW7" s="36">
        <v>1111.47</v>
      </c>
      <c r="AX7" s="36">
        <v>1129.9100000000001</v>
      </c>
      <c r="AY7" s="36">
        <v>1197.1099999999999</v>
      </c>
      <c r="AZ7" s="36">
        <v>1002.64</v>
      </c>
      <c r="BA7" s="36">
        <v>1164.51</v>
      </c>
      <c r="BB7" s="36">
        <v>434.72</v>
      </c>
      <c r="BC7" s="36">
        <v>264.16000000000003</v>
      </c>
      <c r="BD7" s="36">
        <v>208</v>
      </c>
      <c r="BE7" s="36">
        <v>199.75</v>
      </c>
      <c r="BF7" s="36">
        <v>174.79</v>
      </c>
      <c r="BG7" s="36">
        <v>164.16</v>
      </c>
      <c r="BH7" s="36">
        <v>155.04</v>
      </c>
      <c r="BI7" s="36">
        <v>540.94000000000005</v>
      </c>
      <c r="BJ7" s="36">
        <v>532.29999999999995</v>
      </c>
      <c r="BK7" s="36">
        <v>520.29999999999995</v>
      </c>
      <c r="BL7" s="36">
        <v>498.27</v>
      </c>
      <c r="BM7" s="36">
        <v>495.76</v>
      </c>
      <c r="BN7" s="36">
        <v>283.72000000000003</v>
      </c>
      <c r="BO7" s="36">
        <v>103</v>
      </c>
      <c r="BP7" s="36">
        <v>96.15</v>
      </c>
      <c r="BQ7" s="36">
        <v>98.51</v>
      </c>
      <c r="BR7" s="36">
        <v>100.61</v>
      </c>
      <c r="BS7" s="36">
        <v>98.5</v>
      </c>
      <c r="BT7" s="36">
        <v>93.43</v>
      </c>
      <c r="BU7" s="36">
        <v>90.17</v>
      </c>
      <c r="BV7" s="36">
        <v>90.69</v>
      </c>
      <c r="BW7" s="36">
        <v>90.64</v>
      </c>
      <c r="BX7" s="36">
        <v>93.66</v>
      </c>
      <c r="BY7" s="36">
        <v>104.6</v>
      </c>
      <c r="BZ7" s="36">
        <v>287.17</v>
      </c>
      <c r="CA7" s="36">
        <v>288.39</v>
      </c>
      <c r="CB7" s="36">
        <v>299.97000000000003</v>
      </c>
      <c r="CC7" s="36">
        <v>294.64</v>
      </c>
      <c r="CD7" s="36">
        <v>301.75</v>
      </c>
      <c r="CE7" s="36">
        <v>204.24</v>
      </c>
      <c r="CF7" s="36">
        <v>210.28</v>
      </c>
      <c r="CG7" s="36">
        <v>211.08</v>
      </c>
      <c r="CH7" s="36">
        <v>213.52</v>
      </c>
      <c r="CI7" s="36">
        <v>208.21</v>
      </c>
      <c r="CJ7" s="36">
        <v>164.21</v>
      </c>
      <c r="CK7" s="36">
        <v>36.89</v>
      </c>
      <c r="CL7" s="36">
        <v>40.119999999999997</v>
      </c>
      <c r="CM7" s="36">
        <v>41.16</v>
      </c>
      <c r="CN7" s="36">
        <v>44.14</v>
      </c>
      <c r="CO7" s="36">
        <v>43.83</v>
      </c>
      <c r="CP7" s="36">
        <v>51.05</v>
      </c>
      <c r="CQ7" s="36">
        <v>50.49</v>
      </c>
      <c r="CR7" s="36">
        <v>49.69</v>
      </c>
      <c r="CS7" s="36">
        <v>49.77</v>
      </c>
      <c r="CT7" s="36">
        <v>49.22</v>
      </c>
      <c r="CU7" s="36">
        <v>59.8</v>
      </c>
      <c r="CV7" s="36">
        <v>89.78</v>
      </c>
      <c r="CW7" s="36">
        <v>87.72</v>
      </c>
      <c r="CX7" s="36">
        <v>87.97</v>
      </c>
      <c r="CY7" s="36">
        <v>83.04</v>
      </c>
      <c r="CZ7" s="36">
        <v>83.97</v>
      </c>
      <c r="DA7" s="36">
        <v>80.81</v>
      </c>
      <c r="DB7" s="36">
        <v>78.7</v>
      </c>
      <c r="DC7" s="36">
        <v>80.010000000000005</v>
      </c>
      <c r="DD7" s="36">
        <v>79.98</v>
      </c>
      <c r="DE7" s="36">
        <v>79.48</v>
      </c>
      <c r="DF7" s="36">
        <v>89.78</v>
      </c>
      <c r="DG7" s="36">
        <v>39.79</v>
      </c>
      <c r="DH7" s="36">
        <v>33.14</v>
      </c>
      <c r="DI7" s="36">
        <v>29.63</v>
      </c>
      <c r="DJ7" s="36">
        <v>32.82</v>
      </c>
      <c r="DK7" s="36">
        <v>61.77</v>
      </c>
      <c r="DL7" s="36">
        <v>33.21</v>
      </c>
      <c r="DM7" s="36">
        <v>34.24</v>
      </c>
      <c r="DN7" s="36">
        <v>35.18</v>
      </c>
      <c r="DO7" s="36">
        <v>36.43</v>
      </c>
      <c r="DP7" s="36">
        <v>46.12</v>
      </c>
      <c r="DQ7" s="36">
        <v>46.31</v>
      </c>
      <c r="DR7" s="36">
        <v>0</v>
      </c>
      <c r="DS7" s="36">
        <v>0</v>
      </c>
      <c r="DT7" s="36">
        <v>0</v>
      </c>
      <c r="DU7" s="36">
        <v>0</v>
      </c>
      <c r="DV7" s="36">
        <v>3.69</v>
      </c>
      <c r="DW7" s="36">
        <v>6.34</v>
      </c>
      <c r="DX7" s="36">
        <v>6.81</v>
      </c>
      <c r="DY7" s="36">
        <v>8.41</v>
      </c>
      <c r="DZ7" s="36">
        <v>8.7200000000000006</v>
      </c>
      <c r="EA7" s="36">
        <v>9.86</v>
      </c>
      <c r="EB7" s="36">
        <v>12.42</v>
      </c>
      <c r="EC7" s="36">
        <v>0</v>
      </c>
      <c r="ED7" s="36">
        <v>0</v>
      </c>
      <c r="EE7" s="36">
        <v>0</v>
      </c>
      <c r="EF7" s="36">
        <v>0</v>
      </c>
      <c r="EG7" s="36">
        <v>0</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dcterms:created xsi:type="dcterms:W3CDTF">2016-02-03T07:14:02Z</dcterms:created>
  <dcterms:modified xsi:type="dcterms:W3CDTF">2016-02-24T09:15:30Z</dcterms:modified>
  <cp:category/>
</cp:coreProperties>
</file>