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O6" i="5"/>
  <c r="P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<sst xmlns="http://schemas.openxmlformats.org/spreadsheetml/2006/main" count="232" uniqueCount="111">
  <si>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</si>
  <si>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</si>
  <si>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</si>
  <si>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</si>
  <si>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</si>
  <si>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</si>
  <si>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</si>
  <si>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</si>
  <si>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</si>
  <si>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</si>
  <si>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</si>
  <si>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</si>
  <si>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</si>
  <si>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</si>
  <si>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</si>
  <si>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</si>
  <si>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</si>
  <si>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</si>
  <si>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</si>
  <si>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</si>
  <si>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</si>
  <si>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</si>
  <si>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</si>
  <si>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</si>
  <si>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</si>
  <si>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</si>
  <si>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</si>
  <si>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</si>
  <si>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</si>
  <si>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</si>
  <si>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</si>
  <si>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</si>
  <si>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</si>
  <si>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</si>
  <si>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</si>
  <si>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</si>
  <si>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</si>
  <si>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</si>
  <si>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</si>
  <si>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</si>
  <si>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</si>
  <si>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</si>
  <si>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</si>
  <si>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</si>
  <si>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</si>
  <si>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</si>
  <si>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</si>
  <si>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</si>
  <si>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</si>
  <si>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</si>
  <si>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</si>
  <si>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</si>
  <si>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</si>
  <si>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</si>
  <si>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</si>
  <si>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</si>
  <si>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</si>
  <si>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</si>
  <si>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</si>
  <si>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</si>
  <si>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</si>
  <si>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</si>
  <si>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</si>
  <si>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</si>
  <si>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</si>
  <si>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</si>
  <si>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</si>
  <si>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</si>
  <si>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</si>
  <si>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</si>
  <si>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</si>
  <si>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</si>
  <si>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</si>
  <si>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</si>
  <si>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</si>
  <si>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</si>
  <si>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</si>
  <si>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</si>
  <si>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</si>
  <si>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</si>
  <si>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</si>
  <si>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</si>
  <si>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</si>
  <si>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</si>
  <si>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</si>
  <si>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</si>
  <si>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</si>
  <si>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</si>
  <si>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</si>
  <si>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</si>
  <si>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</si>
  <si>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</si>
  <si>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</si>
  <si>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</si>
  <si>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</si>
  <si>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</si>
  <si>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大郷町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</si>
  <si>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</si>
  <si>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</si>
  <si>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</si>
  <si>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</si>
  <si>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</si>
  <si>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</si>
  <si>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</si>
  <si>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</si>
  <si>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</si>
  <si>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</si>
  <si>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</si>
  <si>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水洗化促進の取り組みを強化し、水洗化率の向上と使用料金の収納率向上に努める。
　</t>
    <rPh sb="1" eb="4">
      <t>スイセンカ</t>
    </rPh>
    <rPh sb="4" eb="6">
      <t>ソクシン</t>
    </rPh>
    <rPh sb="7" eb="8">
      <t>ト</t>
    </rPh>
    <rPh sb="9" eb="10">
      <t>ク</t>
    </rPh>
    <rPh sb="12" eb="14">
      <t>キョウカ</t>
    </rPh>
    <rPh sb="16" eb="19">
      <t>スイセンカ</t>
    </rPh>
    <rPh sb="19" eb="20">
      <t>リツ</t>
    </rPh>
    <rPh sb="21" eb="23">
      <t>コウジョウ</t>
    </rPh>
    <rPh sb="24" eb="26">
      <t>シヨウ</t>
    </rPh>
    <rPh sb="26" eb="28">
      <t>リョウキン</t>
    </rPh>
    <rPh sb="32" eb="34">
      <t>コウジョウ</t>
    </rPh>
    <rPh sb="35" eb="36">
      <t>ツト</t>
    </rPh>
    <phoneticPr fontId="4"/>
  </si>
  <si>
    <t>　管理基数は年々増加しているが、修繕費用は震災時に増加したものの横ばいである。</t>
    <rPh sb="1" eb="3">
      <t>カンリ</t>
    </rPh>
    <rPh sb="3" eb="5">
      <t>キスウ</t>
    </rPh>
    <rPh sb="6" eb="8">
      <t>ネンネン</t>
    </rPh>
    <rPh sb="8" eb="10">
      <t>ゾウカ</t>
    </rPh>
    <rPh sb="21" eb="23">
      <t>シンサイ</t>
    </rPh>
    <rPh sb="23" eb="24">
      <t>ジ</t>
    </rPh>
    <rPh sb="25" eb="27">
      <t>ゾウカ</t>
    </rPh>
    <rPh sb="32" eb="33">
      <t>ヨコ</t>
    </rPh>
    <phoneticPr fontId="4"/>
  </si>
  <si>
    <t>収益的収支比率
　営業収益（料金収入）、営業外収益（他会計繰入）、総費用（職員給与・支払利息）、地方償還金とも増加傾向にある。他会計からの繰入に依存している。
経費回収率
　管理基数が増加し、汚水処理費も増加傾向にある。経費回収率は微増であるが増加傾向にある。
汚水処理原価
　管理基数、年間有収水量ともに増加しているが、汚水処理原価は減少傾向にある。
水洗化率
　設置基数、処理区域内人口とも増加傾向にある。</t>
    <rPh sb="0" eb="2">
      <t>シュウエキ</t>
    </rPh>
    <rPh sb="2" eb="3">
      <t>テキ</t>
    </rPh>
    <rPh sb="3" eb="5">
      <t>シュウシ</t>
    </rPh>
    <rPh sb="5" eb="7">
      <t>ヒリツ</t>
    </rPh>
    <rPh sb="9" eb="11">
      <t>エイギョウ</t>
    </rPh>
    <rPh sb="11" eb="13">
      <t>シュウエキ</t>
    </rPh>
    <rPh sb="14" eb="16">
      <t>リョウキン</t>
    </rPh>
    <rPh sb="16" eb="18">
      <t>シュウニュウ</t>
    </rPh>
    <rPh sb="20" eb="22">
      <t>エイギョウ</t>
    </rPh>
    <rPh sb="22" eb="23">
      <t>ガイ</t>
    </rPh>
    <rPh sb="23" eb="25">
      <t>シュウエキ</t>
    </rPh>
    <rPh sb="26" eb="27">
      <t>タ</t>
    </rPh>
    <rPh sb="27" eb="29">
      <t>カイケイ</t>
    </rPh>
    <rPh sb="29" eb="31">
      <t>クリイレ</t>
    </rPh>
    <rPh sb="33" eb="36">
      <t>ソウヒヨウ</t>
    </rPh>
    <rPh sb="37" eb="39">
      <t>ショクイン</t>
    </rPh>
    <rPh sb="39" eb="41">
      <t>キュウヨ</t>
    </rPh>
    <rPh sb="42" eb="44">
      <t>シハラ</t>
    </rPh>
    <rPh sb="44" eb="46">
      <t>リソク</t>
    </rPh>
    <rPh sb="48" eb="50">
      <t>チホウ</t>
    </rPh>
    <rPh sb="50" eb="52">
      <t>ショウカン</t>
    </rPh>
    <rPh sb="52" eb="53">
      <t>キン</t>
    </rPh>
    <rPh sb="55" eb="57">
      <t>ゾウカ</t>
    </rPh>
    <rPh sb="57" eb="59">
      <t>ケイコウ</t>
    </rPh>
    <rPh sb="63" eb="64">
      <t>タ</t>
    </rPh>
    <rPh sb="64" eb="66">
      <t>カイケイ</t>
    </rPh>
    <rPh sb="69" eb="71">
      <t>クリイレ</t>
    </rPh>
    <rPh sb="72" eb="74">
      <t>イゾン</t>
    </rPh>
    <rPh sb="81" eb="83">
      <t>ケイヒ</t>
    </rPh>
    <rPh sb="83" eb="85">
      <t>カイシュウ</t>
    </rPh>
    <rPh sb="85" eb="86">
      <t>リツ</t>
    </rPh>
    <rPh sb="88" eb="90">
      <t>カンリ</t>
    </rPh>
    <rPh sb="90" eb="91">
      <t>キ</t>
    </rPh>
    <rPh sb="91" eb="92">
      <t>スウ</t>
    </rPh>
    <rPh sb="93" eb="95">
      <t>ゾウカ</t>
    </rPh>
    <rPh sb="97" eb="99">
      <t>オスイ</t>
    </rPh>
    <rPh sb="99" eb="101">
      <t>ショリ</t>
    </rPh>
    <rPh sb="101" eb="102">
      <t>ヒ</t>
    </rPh>
    <rPh sb="103" eb="105">
      <t>ゾウカ</t>
    </rPh>
    <rPh sb="105" eb="107">
      <t>ケイコウ</t>
    </rPh>
    <rPh sb="111" eb="113">
      <t>ケイヒ</t>
    </rPh>
    <rPh sb="113" eb="115">
      <t>カイシュウ</t>
    </rPh>
    <rPh sb="115" eb="116">
      <t>リツ</t>
    </rPh>
    <rPh sb="117" eb="119">
      <t>ビゾウ</t>
    </rPh>
    <rPh sb="123" eb="125">
      <t>ゾウカ</t>
    </rPh>
    <rPh sb="125" eb="127">
      <t>ケイコウ</t>
    </rPh>
    <rPh sb="133" eb="135">
      <t>オスイ</t>
    </rPh>
    <rPh sb="135" eb="137">
      <t>ショリ</t>
    </rPh>
    <rPh sb="137" eb="139">
      <t>ゲンカ</t>
    </rPh>
    <rPh sb="141" eb="143">
      <t>カンリ</t>
    </rPh>
    <rPh sb="143" eb="145">
      <t>キスウ</t>
    </rPh>
    <rPh sb="146" eb="148">
      <t>ネンカン</t>
    </rPh>
    <rPh sb="148" eb="149">
      <t>ア</t>
    </rPh>
    <rPh sb="149" eb="150">
      <t>シュウ</t>
    </rPh>
    <rPh sb="150" eb="152">
      <t>スイリョウ</t>
    </rPh>
    <rPh sb="155" eb="157">
      <t>ゾウカ</t>
    </rPh>
    <rPh sb="163" eb="165">
      <t>オスイ</t>
    </rPh>
    <rPh sb="165" eb="167">
      <t>ショリ</t>
    </rPh>
    <rPh sb="167" eb="169">
      <t>ゲンカ</t>
    </rPh>
    <rPh sb="170" eb="172">
      <t>ゲンショウ</t>
    </rPh>
    <rPh sb="172" eb="174">
      <t>ケイコウ</t>
    </rPh>
    <rPh sb="180" eb="183">
      <t>スイセンカ</t>
    </rPh>
    <rPh sb="183" eb="184">
      <t>リツ</t>
    </rPh>
    <rPh sb="186" eb="188">
      <t>セッチ</t>
    </rPh>
    <rPh sb="188" eb="190">
      <t>キスウ</t>
    </rPh>
    <rPh sb="191" eb="193">
      <t>ショリ</t>
    </rPh>
    <rPh sb="193" eb="195">
      <t>クイキ</t>
    </rPh>
    <rPh sb="195" eb="196">
      <t>ナイ</t>
    </rPh>
    <rPh sb="196" eb="198">
      <t>ジンコウ</t>
    </rPh>
    <rPh sb="200" eb="202">
      <t>ゾウカ</t>
    </rPh>
    <rPh sb="202" eb="204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</si>
</sst>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50432"/>
        <c:axId val="10566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50432"/>
        <c:axId val="105660800"/>
      </c:lineChart>
      <c:dateAx>
        <c:axId val="10565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60800"/>
        <c:crosses val="autoZero"/>
        <c:auto val="1"/>
        <c:lblOffset val="100"/>
        <c:baseTimeUnit val="years"/>
      </c:dateAx>
      <c:valAx>
        <c:axId val="10566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5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1.05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88384"/>
        <c:axId val="10591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8384"/>
        <c:axId val="105919232"/>
      </c:lineChart>
      <c:dateAx>
        <c:axId val="10588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19232"/>
        <c:crosses val="autoZero"/>
        <c:auto val="1"/>
        <c:lblOffset val="100"/>
        <c:baseTimeUnit val="years"/>
      </c:dateAx>
      <c:valAx>
        <c:axId val="10591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8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99.21</c:v>
                </c:pt>
                <c:pt idx="1">
                  <c:v>97.06</c:v>
                </c:pt>
                <c:pt idx="2">
                  <c:v>92.11</c:v>
                </c:pt>
                <c:pt idx="3">
                  <c:v>98.88</c:v>
                </c:pt>
                <c:pt idx="4">
                  <c:v>99.87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53536"/>
        <c:axId val="10596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53536"/>
        <c:axId val="105963904"/>
      </c:lineChart>
      <c:dateAx>
        <c:axId val="10595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63904"/>
        <c:crosses val="autoZero"/>
        <c:auto val="1"/>
        <c:lblOffset val="100"/>
        <c:baseTimeUnit val="years"/>
      </c:dateAx>
      <c:valAx>
        <c:axId val="10596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95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98.5</c:v>
                </c:pt>
                <c:pt idx="1">
                  <c:v>103.91</c:v>
                </c:pt>
                <c:pt idx="2">
                  <c:v>93.05</c:v>
                </c:pt>
                <c:pt idx="3">
                  <c:v>90.1</c:v>
                </c:pt>
                <c:pt idx="4">
                  <c:v>97.93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91008"/>
        <c:axId val="10569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91008"/>
        <c:axId val="105693184"/>
      </c:lineChart>
      <c:dateAx>
        <c:axId val="10569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93184"/>
        <c:crosses val="autoZero"/>
        <c:auto val="1"/>
        <c:lblOffset val="100"/>
        <c:baseTimeUnit val="years"/>
      </c:dateAx>
      <c:valAx>
        <c:axId val="10569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9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07776"/>
        <c:axId val="10552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07776"/>
        <c:axId val="105521152"/>
      </c:lineChart>
      <c:dateAx>
        <c:axId val="10570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21152"/>
        <c:crosses val="autoZero"/>
        <c:auto val="1"/>
        <c:lblOffset val="100"/>
        <c:baseTimeUnit val="years"/>
      </c:dateAx>
      <c:valAx>
        <c:axId val="10552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0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55072"/>
        <c:axId val="10555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55072"/>
        <c:axId val="105556992"/>
      </c:lineChart>
      <c:dateAx>
        <c:axId val="10555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56992"/>
        <c:crosses val="autoZero"/>
        <c:auto val="1"/>
        <c:lblOffset val="100"/>
        <c:baseTimeUnit val="years"/>
      </c:dateAx>
      <c:valAx>
        <c:axId val="10555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5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16352"/>
        <c:axId val="10572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16352"/>
        <c:axId val="105726720"/>
      </c:lineChart>
      <c:dateAx>
        <c:axId val="10571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26720"/>
        <c:crosses val="autoZero"/>
        <c:auto val="1"/>
        <c:lblOffset val="100"/>
        <c:baseTimeUnit val="years"/>
      </c:dateAx>
      <c:valAx>
        <c:axId val="10572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1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45024"/>
        <c:axId val="10576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45024"/>
        <c:axId val="105767680"/>
      </c:lineChart>
      <c:dateAx>
        <c:axId val="10574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67680"/>
        <c:crosses val="autoZero"/>
        <c:auto val="1"/>
        <c:lblOffset val="100"/>
        <c:baseTimeUnit val="years"/>
      </c:dateAx>
      <c:valAx>
        <c:axId val="10576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4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44.08</c:v>
                </c:pt>
                <c:pt idx="1">
                  <c:v>135.13999999999999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93792"/>
        <c:axId val="10579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93792"/>
        <c:axId val="105795968"/>
      </c:lineChart>
      <c:dateAx>
        <c:axId val="10579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95968"/>
        <c:crosses val="autoZero"/>
        <c:auto val="1"/>
        <c:lblOffset val="100"/>
        <c:baseTimeUnit val="years"/>
      </c:dateAx>
      <c:valAx>
        <c:axId val="10579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9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49.42</c:v>
                </c:pt>
                <c:pt idx="1">
                  <c:v>49.77</c:v>
                </c:pt>
                <c:pt idx="2">
                  <c:v>49.89</c:v>
                </c:pt>
                <c:pt idx="3">
                  <c:v>50.9</c:v>
                </c:pt>
                <c:pt idx="4">
                  <c:v>51.41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34368"/>
        <c:axId val="10584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34368"/>
        <c:axId val="105848832"/>
      </c:lineChart>
      <c:dateAx>
        <c:axId val="10583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48832"/>
        <c:crosses val="autoZero"/>
        <c:auto val="1"/>
        <c:lblOffset val="100"/>
        <c:baseTimeUnit val="years"/>
      </c:dateAx>
      <c:valAx>
        <c:axId val="10584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3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456.05</c:v>
                </c:pt>
                <c:pt idx="1">
                  <c:v>409.14</c:v>
                </c:pt>
                <c:pt idx="2">
                  <c:v>348.21</c:v>
                </c:pt>
                <c:pt idx="3">
                  <c:v>340.39</c:v>
                </c:pt>
                <c:pt idx="4">
                  <c:v>339.18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56384"/>
        <c:axId val="10587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56384"/>
        <c:axId val="105879040"/>
      </c:lineChart>
      <c:dateAx>
        <c:axId val="10585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79040"/>
        <c:crosses val="autoZero"/>
        <c:auto val="1"/>
        <c:lblOffset val="100"/>
        <c:baseTimeUnit val="years"/>
      </c:dateAx>
      <c:valAx>
        <c:axId val="10587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5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大郷町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8614</v>
      </c>
      <c r="AM8" s="47"/>
      <c r="AN8" s="47"/>
      <c r="AO8" s="47"/>
      <c r="AP8" s="47"/>
      <c r="AQ8" s="47"/>
      <c r="AR8" s="47"/>
      <c r="AS8" s="47"/>
      <c r="AT8" s="43">
        <f>データ!S6</f>
        <v>82.01</v>
      </c>
      <c r="AU8" s="43"/>
      <c r="AV8" s="43"/>
      <c r="AW8" s="43"/>
      <c r="AX8" s="43"/>
      <c r="AY8" s="43"/>
      <c r="AZ8" s="43"/>
      <c r="BA8" s="43"/>
      <c r="BB8" s="43">
        <f>データ!T6</f>
        <v>105.04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8.69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3100</v>
      </c>
      <c r="AE10" s="47"/>
      <c r="AF10" s="47"/>
      <c r="AG10" s="47"/>
      <c r="AH10" s="47"/>
      <c r="AI10" s="47"/>
      <c r="AJ10" s="47"/>
      <c r="AK10" s="2"/>
      <c r="AL10" s="47">
        <f>データ!U6</f>
        <v>744</v>
      </c>
      <c r="AM10" s="47"/>
      <c r="AN10" s="47"/>
      <c r="AO10" s="47"/>
      <c r="AP10" s="47"/>
      <c r="AQ10" s="47"/>
      <c r="AR10" s="47"/>
      <c r="AS10" s="47"/>
      <c r="AT10" s="43">
        <f>データ!V6</f>
        <v>0.88</v>
      </c>
      <c r="AU10" s="43"/>
      <c r="AV10" s="43"/>
      <c r="AW10" s="43"/>
      <c r="AX10" s="43"/>
      <c r="AY10" s="43"/>
      <c r="AZ10" s="43"/>
      <c r="BA10" s="43"/>
      <c r="BB10" s="43">
        <f>データ!W6</f>
        <v>845.45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L1" workbookViewId="0">
      <selection activeCell="CQ13" sqref="CQ13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44229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宮城県　大郷町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8.69</v>
      </c>
      <c r="P6" s="32">
        <f t="shared" si="3"/>
        <v>100</v>
      </c>
      <c r="Q6" s="32">
        <f t="shared" si="3"/>
        <v>3100</v>
      </c>
      <c r="R6" s="32">
        <f t="shared" si="3"/>
        <v>8614</v>
      </c>
      <c r="S6" s="32">
        <f t="shared" si="3"/>
        <v>82.01</v>
      </c>
      <c r="T6" s="32">
        <f t="shared" si="3"/>
        <v>105.04</v>
      </c>
      <c r="U6" s="32">
        <f t="shared" si="3"/>
        <v>744</v>
      </c>
      <c r="V6" s="32">
        <f t="shared" si="3"/>
        <v>0.88</v>
      </c>
      <c r="W6" s="32">
        <f t="shared" si="3"/>
        <v>845.45</v>
      </c>
      <c r="X6" s="33">
        <f>IF(X7="",NA(),X7)</f>
        <v>98.5</v>
      </c>
      <c r="Y6" s="33">
        <f t="shared" ref="Y6:AG6" si="4">IF(Y7="",NA(),Y7)</f>
        <v>103.91</v>
      </c>
      <c r="Z6" s="33">
        <f t="shared" si="4"/>
        <v>93.05</v>
      </c>
      <c r="AA6" s="33">
        <f t="shared" si="4"/>
        <v>90.1</v>
      </c>
      <c r="AB6" s="33">
        <f t="shared" si="4"/>
        <v>97.93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44.08</v>
      </c>
      <c r="BF6" s="33">
        <f t="shared" ref="BF6:BN6" si="7">IF(BF7="",NA(),BF7)</f>
        <v>135.13999999999999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49.42</v>
      </c>
      <c r="BQ6" s="33">
        <f t="shared" ref="BQ6:BY6" si="8">IF(BQ7="",NA(),BQ7)</f>
        <v>49.77</v>
      </c>
      <c r="BR6" s="33">
        <f t="shared" si="8"/>
        <v>49.89</v>
      </c>
      <c r="BS6" s="33">
        <f t="shared" si="8"/>
        <v>50.9</v>
      </c>
      <c r="BT6" s="33">
        <f t="shared" si="8"/>
        <v>51.41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456.05</v>
      </c>
      <c r="CB6" s="33">
        <f t="shared" ref="CB6:CJ6" si="9">IF(CB7="",NA(),CB7)</f>
        <v>409.14</v>
      </c>
      <c r="CC6" s="33">
        <f t="shared" si="9"/>
        <v>348.21</v>
      </c>
      <c r="CD6" s="33">
        <f t="shared" si="9"/>
        <v>340.39</v>
      </c>
      <c r="CE6" s="33">
        <f t="shared" si="9"/>
        <v>339.18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1.05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99.21</v>
      </c>
      <c r="CX6" s="33">
        <f t="shared" ref="CX6:DF6" si="11">IF(CX7="",NA(),CX7)</f>
        <v>97.06</v>
      </c>
      <c r="CY6" s="33">
        <f t="shared" si="11"/>
        <v>92.11</v>
      </c>
      <c r="CZ6" s="33">
        <f t="shared" si="11"/>
        <v>98.88</v>
      </c>
      <c r="DA6" s="33">
        <f t="shared" si="11"/>
        <v>99.87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44229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8.69</v>
      </c>
      <c r="P7" s="36">
        <v>100</v>
      </c>
      <c r="Q7" s="36">
        <v>3100</v>
      </c>
      <c r="R7" s="36">
        <v>8614</v>
      </c>
      <c r="S7" s="36">
        <v>82.01</v>
      </c>
      <c r="T7" s="36">
        <v>105.04</v>
      </c>
      <c r="U7" s="36">
        <v>744</v>
      </c>
      <c r="V7" s="36">
        <v>0.88</v>
      </c>
      <c r="W7" s="36">
        <v>845.45</v>
      </c>
      <c r="X7" s="36">
        <v>98.5</v>
      </c>
      <c r="Y7" s="36">
        <v>103.91</v>
      </c>
      <c r="Z7" s="36">
        <v>93.05</v>
      </c>
      <c r="AA7" s="36">
        <v>90.1</v>
      </c>
      <c r="AB7" s="36">
        <v>97.93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44.08</v>
      </c>
      <c r="BF7" s="36">
        <v>135.13999999999999</v>
      </c>
      <c r="BG7" s="36">
        <v>0</v>
      </c>
      <c r="BH7" s="36">
        <v>0</v>
      </c>
      <c r="BI7" s="36">
        <v>0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49.42</v>
      </c>
      <c r="BQ7" s="36">
        <v>49.77</v>
      </c>
      <c r="BR7" s="36">
        <v>49.89</v>
      </c>
      <c r="BS7" s="36">
        <v>50.9</v>
      </c>
      <c r="BT7" s="36">
        <v>51.41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456.05</v>
      </c>
      <c r="CB7" s="36">
        <v>409.14</v>
      </c>
      <c r="CC7" s="36">
        <v>348.21</v>
      </c>
      <c r="CD7" s="36">
        <v>340.39</v>
      </c>
      <c r="CE7" s="36">
        <v>339.18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1.05</v>
      </c>
      <c r="CM7" s="36">
        <v>100</v>
      </c>
      <c r="CN7" s="36">
        <v>100</v>
      </c>
      <c r="CO7" s="36">
        <v>100</v>
      </c>
      <c r="CP7" s="36">
        <v>100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99.21</v>
      </c>
      <c r="CX7" s="36">
        <v>97.06</v>
      </c>
      <c r="CY7" s="36">
        <v>92.11</v>
      </c>
      <c r="CZ7" s="36">
        <v>98.88</v>
      </c>
      <c r="DA7" s="36">
        <v>99.87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dcterms:created xsi:type="dcterms:W3CDTF">2016-02-03T09:24:02Z</dcterms:created>
  <dcterms:modified xsi:type="dcterms:W3CDTF">2016-02-24T09:14:32Z</dcterms:modified>
  <cp:category/>
</cp:coreProperties>
</file>