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450" windowWidth="20490" windowHeight="732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<sst xmlns="http://schemas.openxmlformats.org/spreadsheetml/2006/main" count="221" uniqueCount="110">
  <si>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</si>
  <si>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</si>
  <si>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</si>
  <si>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</si>
  <si>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</si>
  <si>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</si>
  <si>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</si>
  <si>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</si>
  <si>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</si>
  <si>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</si>
  <si>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</si>
  <si>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</si>
  <si>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</si>
  <si>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</si>
  <si>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</si>
  <si>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</si>
  <si>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</si>
  <si>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</si>
  <si>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</si>
  <si>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</si>
  <si>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</si>
  <si>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</si>
  <si>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</si>
  <si>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</si>
  <si>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</si>
  <si>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</si>
  <si>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</si>
  <si>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</si>
  <si>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</si>
  <si>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</si>
  <si>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</si>
  <si>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</si>
  <si>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</si>
  <si>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</si>
  <si>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</si>
  <si>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</si>
  <si>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</si>
  <si>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</si>
  <si>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</si>
  <si>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</si>
  <si>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</si>
  <si>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</si>
  <si>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</si>
  <si>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</si>
  <si>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</si>
  <si>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</si>
  <si>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</si>
  <si>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</si>
  <si>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</si>
  <si>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</si>
  <si>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</si>
  <si>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</si>
  <si>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</si>
  <si>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</si>
  <si>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</si>
  <si>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</si>
  <si>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</si>
  <si>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</si>
  <si>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</si>
  <si>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</si>
  <si>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</si>
  <si>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</si>
  <si>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</si>
  <si>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</si>
  <si>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</si>
  <si>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</si>
  <si>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</si>
  <si>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</si>
  <si>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</si>
  <si>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</si>
  <si>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</si>
  <si>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</si>
  <si>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</si>
  <si>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</si>
  <si>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</si>
  <si>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</si>
  <si>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</si>
  <si>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</si>
  <si>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</si>
  <si>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</si>
  <si>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</si>
  <si>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</si>
  <si>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</si>
  <si>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</si>
  <si>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</si>
  <si>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</si>
  <si>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</si>
  <si>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</si>
  <si>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</si>
  <si>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</si>
  <si>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</si>
  <si>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</si>
  <si>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</si>
  <si>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</si>
  <si>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</si>
  <si>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大郷町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</si>
  <si>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</si>
  <si>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</si>
  <si>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</si>
  <si>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</si>
  <si>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</si>
  <si>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</si>
  <si>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</si>
  <si>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</si>
  <si>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</si>
  <si>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</si>
  <si>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</si>
  <si>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水洗化促進の取り組みを強化し、水洗化率の向上、料金収入の増加を図る。
施設の計画的更新・修繕を行い、維持管理費の削減を図る。
広域的視点に立った効率の良い経営手法を検討する。</t>
    <rPh sb="0" eb="3">
      <t>スイセンカ</t>
    </rPh>
    <rPh sb="3" eb="5">
      <t>ソクシン</t>
    </rPh>
    <rPh sb="6" eb="7">
      <t>ト</t>
    </rPh>
    <rPh sb="8" eb="9">
      <t>ク</t>
    </rPh>
    <rPh sb="11" eb="13">
      <t>キョウカ</t>
    </rPh>
    <rPh sb="15" eb="18">
      <t>スイセンカ</t>
    </rPh>
    <rPh sb="18" eb="19">
      <t>リツ</t>
    </rPh>
    <rPh sb="20" eb="22">
      <t>コウジョウ</t>
    </rPh>
    <rPh sb="23" eb="25">
      <t>リョウキン</t>
    </rPh>
    <rPh sb="25" eb="27">
      <t>シュウニュウ</t>
    </rPh>
    <rPh sb="28" eb="30">
      <t>ゾウカ</t>
    </rPh>
    <rPh sb="31" eb="32">
      <t>ハカ</t>
    </rPh>
    <rPh sb="35" eb="37">
      <t>シセツ</t>
    </rPh>
    <rPh sb="38" eb="41">
      <t>ケイカクテキ</t>
    </rPh>
    <rPh sb="41" eb="43">
      <t>コウシン</t>
    </rPh>
    <rPh sb="44" eb="46">
      <t>シュウゼン</t>
    </rPh>
    <rPh sb="47" eb="48">
      <t>オコナ</t>
    </rPh>
    <rPh sb="50" eb="52">
      <t>イジ</t>
    </rPh>
    <rPh sb="52" eb="55">
      <t>カンリヒ</t>
    </rPh>
    <rPh sb="56" eb="58">
      <t>サクゲン</t>
    </rPh>
    <rPh sb="59" eb="60">
      <t>ハカ</t>
    </rPh>
    <rPh sb="63" eb="66">
      <t>コウイキテキ</t>
    </rPh>
    <rPh sb="66" eb="68">
      <t>シテン</t>
    </rPh>
    <rPh sb="69" eb="70">
      <t>タ</t>
    </rPh>
    <rPh sb="72" eb="74">
      <t>コウリツ</t>
    </rPh>
    <rPh sb="75" eb="76">
      <t>ヨ</t>
    </rPh>
    <rPh sb="77" eb="79">
      <t>ケイエイ</t>
    </rPh>
    <rPh sb="79" eb="81">
      <t>シュホウ</t>
    </rPh>
    <rPh sb="82" eb="84">
      <t>ケントウ</t>
    </rPh>
    <phoneticPr fontId="4"/>
  </si>
  <si>
    <t>汚水処理施設の機械設備やマンホールポンプ等の修繕費が増加の傾向にある。
管渠は布設から１８年以上が経過し、老朽化が進んでいる。老朽化の著しいものから修繕更新を行う。</t>
    <rPh sb="0" eb="2">
      <t>オスイ</t>
    </rPh>
    <rPh sb="2" eb="4">
      <t>ショリ</t>
    </rPh>
    <rPh sb="4" eb="6">
      <t>シセツ</t>
    </rPh>
    <rPh sb="7" eb="9">
      <t>キカイ</t>
    </rPh>
    <rPh sb="9" eb="11">
      <t>セツビ</t>
    </rPh>
    <rPh sb="20" eb="21">
      <t>トウ</t>
    </rPh>
    <rPh sb="22" eb="25">
      <t>シュウゼンヒ</t>
    </rPh>
    <rPh sb="26" eb="28">
      <t>ゾウカ</t>
    </rPh>
    <rPh sb="29" eb="31">
      <t>ケイコウ</t>
    </rPh>
    <phoneticPr fontId="4"/>
  </si>
  <si>
    <t>収益的収支比率が９９．９％と１００％を下回っており、単年度収支は赤字である。推移をみると、ほぼ横ばいである。
経費回収率が３４．８％と低く、使用料以外の収入に依存した経営を示している。
施設利用率が５８．９％で、類似団体平均値を上回っているが、雨天時の処理量の増加が影響している可能性もあり、詳細な分析が必要である。
水洗化率が７８．７％と低く、経費回収率を引き下げる要因となっている。</t>
    <rPh sb="0" eb="3">
      <t>シュウエキテキ</t>
    </rPh>
    <rPh sb="3" eb="5">
      <t>シュウシ</t>
    </rPh>
    <rPh sb="5" eb="7">
      <t>ヒリツ</t>
    </rPh>
    <rPh sb="19" eb="21">
      <t>シタマワ</t>
    </rPh>
    <rPh sb="26" eb="29">
      <t>タンネンド</t>
    </rPh>
    <rPh sb="29" eb="31">
      <t>シュウシ</t>
    </rPh>
    <rPh sb="32" eb="34">
      <t>アカジ</t>
    </rPh>
    <rPh sb="38" eb="40">
      <t>スイイ</t>
    </rPh>
    <rPh sb="47" eb="48">
      <t>ヨコ</t>
    </rPh>
    <rPh sb="55" eb="57">
      <t>ケイヒ</t>
    </rPh>
    <rPh sb="57" eb="60">
      <t>カイシュウリツ</t>
    </rPh>
    <rPh sb="67" eb="68">
      <t>ヒク</t>
    </rPh>
    <rPh sb="70" eb="73">
      <t>シヨウリョウ</t>
    </rPh>
    <rPh sb="73" eb="75">
      <t>イガイ</t>
    </rPh>
    <rPh sb="76" eb="78">
      <t>シュウニュウ</t>
    </rPh>
    <rPh sb="79" eb="81">
      <t>イゾン</t>
    </rPh>
    <rPh sb="83" eb="85">
      <t>ケイエイ</t>
    </rPh>
    <rPh sb="86" eb="87">
      <t>シメ</t>
    </rPh>
    <rPh sb="93" eb="95">
      <t>シセツ</t>
    </rPh>
    <rPh sb="95" eb="98">
      <t>リヨウリツ</t>
    </rPh>
    <rPh sb="106" eb="108">
      <t>ルイジ</t>
    </rPh>
    <rPh sb="108" eb="110">
      <t>ダンタイ</t>
    </rPh>
    <rPh sb="110" eb="113">
      <t>ヘイキンチ</t>
    </rPh>
    <rPh sb="114" eb="116">
      <t>ウワマワ</t>
    </rPh>
    <rPh sb="122" eb="125">
      <t>ウテンジ</t>
    </rPh>
    <rPh sb="126" eb="129">
      <t>ショリリョウ</t>
    </rPh>
    <rPh sb="130" eb="132">
      <t>ゾウカ</t>
    </rPh>
    <rPh sb="133" eb="135">
      <t>エイキョウ</t>
    </rPh>
    <rPh sb="139" eb="142">
      <t>カノウセイ</t>
    </rPh>
    <rPh sb="146" eb="148">
      <t>ショウサイ</t>
    </rPh>
    <rPh sb="149" eb="151">
      <t>ブンセキ</t>
    </rPh>
    <rPh sb="152" eb="154">
      <t>ヒツヨウ</t>
    </rPh>
    <rPh sb="159" eb="162">
      <t>スイセンカ</t>
    </rPh>
    <rPh sb="162" eb="163">
      <t>リツ</t>
    </rPh>
    <rPh sb="170" eb="171">
      <t>ヒク</t>
    </rPh>
    <rPh sb="173" eb="175">
      <t>ケイヒ</t>
    </rPh>
    <rPh sb="175" eb="178">
      <t>カイシュウリツ</t>
    </rPh>
    <rPh sb="179" eb="180">
      <t>ヒ</t>
    </rPh>
    <rPh sb="181" eb="182">
      <t>サ</t>
    </rPh>
    <rPh sb="184" eb="186">
      <t>ヨウイン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</si>
</sst>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73568"/>
        <c:axId val="4418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3568"/>
        <c:axId val="44188032"/>
      </c:lineChart>
      <c:dateAx>
        <c:axId val="4417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88032"/>
        <c:crosses val="autoZero"/>
        <c:auto val="1"/>
        <c:lblOffset val="100"/>
        <c:baseTimeUnit val="years"/>
      </c:dateAx>
      <c:valAx>
        <c:axId val="4418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7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</c:v>
                </c:pt>
                <c:pt idx="1">
                  <c:v>57.14</c:v>
                </c:pt>
                <c:pt idx="2">
                  <c:v>57.86</c:v>
                </c:pt>
                <c:pt idx="3">
                  <c:v>58.93</c:v>
                </c:pt>
                <c:pt idx="4">
                  <c:v>58.93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29920"/>
        <c:axId val="1049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29920"/>
        <c:axId val="104932096"/>
      </c:lineChart>
      <c:dateAx>
        <c:axId val="10492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32096"/>
        <c:crosses val="autoZero"/>
        <c:auto val="1"/>
        <c:lblOffset val="100"/>
        <c:baseTimeUnit val="years"/>
      </c:dateAx>
      <c:valAx>
        <c:axId val="1049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2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71.58</c:v>
                </c:pt>
                <c:pt idx="1">
                  <c:v>71.290000000000006</c:v>
                </c:pt>
                <c:pt idx="2">
                  <c:v>73.099999999999994</c:v>
                </c:pt>
                <c:pt idx="3">
                  <c:v>76.81</c:v>
                </c:pt>
                <c:pt idx="4">
                  <c:v>78.77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70496"/>
        <c:axId val="10497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70496"/>
        <c:axId val="104976768"/>
      </c:lineChart>
      <c:dateAx>
        <c:axId val="1049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76768"/>
        <c:crosses val="autoZero"/>
        <c:auto val="1"/>
        <c:lblOffset val="100"/>
        <c:baseTimeUnit val="years"/>
      </c:dateAx>
      <c:valAx>
        <c:axId val="10497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104.15</c:v>
                </c:pt>
                <c:pt idx="1">
                  <c:v>108.35</c:v>
                </c:pt>
                <c:pt idx="2">
                  <c:v>103.27</c:v>
                </c:pt>
                <c:pt idx="3">
                  <c:v>85.43</c:v>
                </c:pt>
                <c:pt idx="4">
                  <c:v>99.92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4144"/>
        <c:axId val="4421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144"/>
        <c:axId val="44216320"/>
      </c:lineChart>
      <c:dateAx>
        <c:axId val="4421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16320"/>
        <c:crosses val="autoZero"/>
        <c:auto val="1"/>
        <c:lblOffset val="100"/>
        <c:baseTimeUnit val="years"/>
      </c:dateAx>
      <c:valAx>
        <c:axId val="4421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1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4240"/>
        <c:axId val="442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4240"/>
        <c:axId val="44236160"/>
      </c:lineChart>
      <c:dateAx>
        <c:axId val="4423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36160"/>
        <c:crosses val="autoZero"/>
        <c:auto val="1"/>
        <c:lblOffset val="100"/>
        <c:baseTimeUnit val="years"/>
      </c:dateAx>
      <c:valAx>
        <c:axId val="442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3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96064"/>
        <c:axId val="627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6064"/>
        <c:axId val="62702336"/>
      </c:lineChart>
      <c:dateAx>
        <c:axId val="626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702336"/>
        <c:crosses val="autoZero"/>
        <c:auto val="1"/>
        <c:lblOffset val="100"/>
        <c:baseTimeUnit val="years"/>
      </c:dateAx>
      <c:valAx>
        <c:axId val="627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6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1344"/>
        <c:axId val="977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21344"/>
        <c:axId val="97731712"/>
      </c:lineChart>
      <c:dateAx>
        <c:axId val="9772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31712"/>
        <c:crosses val="autoZero"/>
        <c:auto val="1"/>
        <c:lblOffset val="100"/>
        <c:baseTimeUnit val="years"/>
      </c:dateAx>
      <c:valAx>
        <c:axId val="9773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2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3728"/>
        <c:axId val="9777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3728"/>
        <c:axId val="97772288"/>
      </c:lineChart>
      <c:dateAx>
        <c:axId val="9775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72288"/>
        <c:crosses val="autoZero"/>
        <c:auto val="1"/>
        <c:lblOffset val="100"/>
        <c:baseTimeUnit val="years"/>
      </c:dateAx>
      <c:valAx>
        <c:axId val="9777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5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5.0199999999999996</c:v>
                </c:pt>
                <c:pt idx="1">
                  <c:v>91.94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0736"/>
        <c:axId val="10370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0736"/>
        <c:axId val="103702912"/>
      </c:lineChart>
      <c:dateAx>
        <c:axId val="10370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02912"/>
        <c:crosses val="autoZero"/>
        <c:auto val="1"/>
        <c:lblOffset val="100"/>
        <c:baseTimeUnit val="years"/>
      </c:dateAx>
      <c:valAx>
        <c:axId val="10370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0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32.74</c:v>
                </c:pt>
                <c:pt idx="1">
                  <c:v>30.81</c:v>
                </c:pt>
                <c:pt idx="2">
                  <c:v>40.81</c:v>
                </c:pt>
                <c:pt idx="3">
                  <c:v>39.729999999999997</c:v>
                </c:pt>
                <c:pt idx="4">
                  <c:v>34.86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216"/>
        <c:axId val="10480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7216"/>
        <c:axId val="104800256"/>
      </c:lineChart>
      <c:dateAx>
        <c:axId val="10373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00256"/>
        <c:crosses val="autoZero"/>
        <c:auto val="1"/>
        <c:lblOffset val="100"/>
        <c:baseTimeUnit val="years"/>
      </c:dateAx>
      <c:valAx>
        <c:axId val="10480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3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364.19</c:v>
                </c:pt>
                <c:pt idx="1">
                  <c:v>368.39</c:v>
                </c:pt>
                <c:pt idx="2">
                  <c:v>283.25</c:v>
                </c:pt>
                <c:pt idx="3">
                  <c:v>292.56</c:v>
                </c:pt>
                <c:pt idx="4">
                  <c:v>343.98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65088"/>
        <c:axId val="10483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65088"/>
        <c:axId val="104834176"/>
      </c:lineChart>
      <c:dateAx>
        <c:axId val="6266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34176"/>
        <c:crosses val="autoZero"/>
        <c:auto val="1"/>
        <c:lblOffset val="100"/>
        <c:baseTimeUnit val="years"/>
      </c:dateAx>
      <c:valAx>
        <c:axId val="1048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66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大郷町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8614</v>
      </c>
      <c r="AM8" s="64"/>
      <c r="AN8" s="64"/>
      <c r="AO8" s="64"/>
      <c r="AP8" s="64"/>
      <c r="AQ8" s="64"/>
      <c r="AR8" s="64"/>
      <c r="AS8" s="64"/>
      <c r="AT8" s="63">
        <f>データ!S6</f>
        <v>82.01</v>
      </c>
      <c r="AU8" s="63"/>
      <c r="AV8" s="63"/>
      <c r="AW8" s="63"/>
      <c r="AX8" s="63"/>
      <c r="AY8" s="63"/>
      <c r="AZ8" s="63"/>
      <c r="BA8" s="63"/>
      <c r="BB8" s="63">
        <f>データ!T6</f>
        <v>105.04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10.07</v>
      </c>
      <c r="Q10" s="63"/>
      <c r="R10" s="63"/>
      <c r="S10" s="63"/>
      <c r="T10" s="63"/>
      <c r="U10" s="63"/>
      <c r="V10" s="63"/>
      <c r="W10" s="63">
        <f>データ!P6</f>
        <v>91.86</v>
      </c>
      <c r="X10" s="63"/>
      <c r="Y10" s="63"/>
      <c r="Z10" s="63"/>
      <c r="AA10" s="63"/>
      <c r="AB10" s="63"/>
      <c r="AC10" s="63"/>
      <c r="AD10" s="64">
        <f>データ!Q6</f>
        <v>2214</v>
      </c>
      <c r="AE10" s="64"/>
      <c r="AF10" s="64"/>
      <c r="AG10" s="64"/>
      <c r="AH10" s="64"/>
      <c r="AI10" s="64"/>
      <c r="AJ10" s="64"/>
      <c r="AK10" s="2"/>
      <c r="AL10" s="64">
        <f>データ!U6</f>
        <v>862</v>
      </c>
      <c r="AM10" s="64"/>
      <c r="AN10" s="64"/>
      <c r="AO10" s="64"/>
      <c r="AP10" s="64"/>
      <c r="AQ10" s="64"/>
      <c r="AR10" s="64"/>
      <c r="AS10" s="64"/>
      <c r="AT10" s="63">
        <f>データ!V6</f>
        <v>0.69</v>
      </c>
      <c r="AU10" s="63"/>
      <c r="AV10" s="63"/>
      <c r="AW10" s="63"/>
      <c r="AX10" s="63"/>
      <c r="AY10" s="63"/>
      <c r="AZ10" s="63"/>
      <c r="BA10" s="63"/>
      <c r="BB10" s="63">
        <f>データ!W6</f>
        <v>1249.28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44229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大郷町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10.07</v>
      </c>
      <c r="P6" s="32">
        <f t="shared" si="3"/>
        <v>91.86</v>
      </c>
      <c r="Q6" s="32">
        <f t="shared" si="3"/>
        <v>2214</v>
      </c>
      <c r="R6" s="32">
        <f t="shared" si="3"/>
        <v>8614</v>
      </c>
      <c r="S6" s="32">
        <f t="shared" si="3"/>
        <v>82.01</v>
      </c>
      <c r="T6" s="32">
        <f t="shared" si="3"/>
        <v>105.04</v>
      </c>
      <c r="U6" s="32">
        <f t="shared" si="3"/>
        <v>862</v>
      </c>
      <c r="V6" s="32">
        <f t="shared" si="3"/>
        <v>0.69</v>
      </c>
      <c r="W6" s="32">
        <f t="shared" si="3"/>
        <v>1249.28</v>
      </c>
      <c r="X6" s="33">
        <f>IF(X7="",NA(),X7)</f>
        <v>104.15</v>
      </c>
      <c r="Y6" s="33">
        <f t="shared" ref="Y6:AG6" si="4">IF(Y7="",NA(),Y7)</f>
        <v>108.35</v>
      </c>
      <c r="Z6" s="33">
        <f t="shared" si="4"/>
        <v>103.27</v>
      </c>
      <c r="AA6" s="33">
        <f t="shared" si="4"/>
        <v>85.43</v>
      </c>
      <c r="AB6" s="33">
        <f t="shared" si="4"/>
        <v>99.92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5.0199999999999996</v>
      </c>
      <c r="BF6" s="33">
        <f t="shared" ref="BF6:BN6" si="7">IF(BF7="",NA(),BF7)</f>
        <v>91.94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32.74</v>
      </c>
      <c r="BQ6" s="33">
        <f t="shared" ref="BQ6:BY6" si="8">IF(BQ7="",NA(),BQ7)</f>
        <v>30.81</v>
      </c>
      <c r="BR6" s="33">
        <f t="shared" si="8"/>
        <v>40.81</v>
      </c>
      <c r="BS6" s="33">
        <f t="shared" si="8"/>
        <v>39.729999999999997</v>
      </c>
      <c r="BT6" s="33">
        <f t="shared" si="8"/>
        <v>34.86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364.19</v>
      </c>
      <c r="CB6" s="33">
        <f t="shared" ref="CB6:CJ6" si="9">IF(CB7="",NA(),CB7)</f>
        <v>368.39</v>
      </c>
      <c r="CC6" s="33">
        <f t="shared" si="9"/>
        <v>283.25</v>
      </c>
      <c r="CD6" s="33">
        <f t="shared" si="9"/>
        <v>292.56</v>
      </c>
      <c r="CE6" s="33">
        <f t="shared" si="9"/>
        <v>343.98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55</v>
      </c>
      <c r="CM6" s="33">
        <f t="shared" ref="CM6:CU6" si="10">IF(CM7="",NA(),CM7)</f>
        <v>57.14</v>
      </c>
      <c r="CN6" s="33">
        <f t="shared" si="10"/>
        <v>57.86</v>
      </c>
      <c r="CO6" s="33">
        <f t="shared" si="10"/>
        <v>58.93</v>
      </c>
      <c r="CP6" s="33">
        <f t="shared" si="10"/>
        <v>58.93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71.58</v>
      </c>
      <c r="CX6" s="33">
        <f t="shared" ref="CX6:DF6" si="11">IF(CX7="",NA(),CX7)</f>
        <v>71.290000000000006</v>
      </c>
      <c r="CY6" s="33">
        <f t="shared" si="11"/>
        <v>73.099999999999994</v>
      </c>
      <c r="CZ6" s="33">
        <f t="shared" si="11"/>
        <v>76.81</v>
      </c>
      <c r="DA6" s="33">
        <f t="shared" si="11"/>
        <v>78.77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44229</v>
      </c>
      <c r="D7" s="35">
        <v>47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10.07</v>
      </c>
      <c r="P7" s="36">
        <v>91.86</v>
      </c>
      <c r="Q7" s="36">
        <v>2214</v>
      </c>
      <c r="R7" s="36">
        <v>8614</v>
      </c>
      <c r="S7" s="36">
        <v>82.01</v>
      </c>
      <c r="T7" s="36">
        <v>105.04</v>
      </c>
      <c r="U7" s="36">
        <v>862</v>
      </c>
      <c r="V7" s="36">
        <v>0.69</v>
      </c>
      <c r="W7" s="36">
        <v>1249.28</v>
      </c>
      <c r="X7" s="36">
        <v>104.15</v>
      </c>
      <c r="Y7" s="36">
        <v>108.35</v>
      </c>
      <c r="Z7" s="36">
        <v>103.27</v>
      </c>
      <c r="AA7" s="36">
        <v>85.43</v>
      </c>
      <c r="AB7" s="36">
        <v>99.92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5.0199999999999996</v>
      </c>
      <c r="BF7" s="36">
        <v>91.94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32.74</v>
      </c>
      <c r="BQ7" s="36">
        <v>30.81</v>
      </c>
      <c r="BR7" s="36">
        <v>40.81</v>
      </c>
      <c r="BS7" s="36">
        <v>39.729999999999997</v>
      </c>
      <c r="BT7" s="36">
        <v>34.86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364.19</v>
      </c>
      <c r="CB7" s="36">
        <v>368.39</v>
      </c>
      <c r="CC7" s="36">
        <v>283.25</v>
      </c>
      <c r="CD7" s="36">
        <v>292.56</v>
      </c>
      <c r="CE7" s="36">
        <v>343.98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55</v>
      </c>
      <c r="CM7" s="36">
        <v>57.14</v>
      </c>
      <c r="CN7" s="36">
        <v>57.86</v>
      </c>
      <c r="CO7" s="36">
        <v>58.93</v>
      </c>
      <c r="CP7" s="36">
        <v>58.93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71.58</v>
      </c>
      <c r="CX7" s="36">
        <v>71.290000000000006</v>
      </c>
      <c r="CY7" s="36">
        <v>73.099999999999994</v>
      </c>
      <c r="CZ7" s="36">
        <v>76.81</v>
      </c>
      <c r="DA7" s="36">
        <v>78.77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2016-02-19T01:17:07Z</cp:lastPrinted>
  <dcterms:created xsi:type="dcterms:W3CDTF">2016-02-03T09:09:17Z</dcterms:created>
  <dcterms:modified xsi:type="dcterms:W3CDTF">2016-02-24T09:14:19Z</dcterms:modified>
  <cp:category/>
</cp:coreProperties>
</file>