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60" windowWidth="1017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<sst xmlns="http://schemas.openxmlformats.org/spreadsheetml/2006/main" count="226" uniqueCount="111">
  <si>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</si>
  <si>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</si>
  <si>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</si>
  <si>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</si>
  <si>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</si>
  <si>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</si>
  <si>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</si>
  <si>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</si>
  <si>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</si>
  <si>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</si>
  <si>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</si>
  <si>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</si>
  <si>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</si>
  <si>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</si>
  <si>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</si>
  <si>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</si>
  <si>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</si>
  <si>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</si>
  <si>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</si>
  <si>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</si>
  <si>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</si>
  <si>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</si>
  <si>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</si>
  <si>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</si>
  <si>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</si>
  <si>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</si>
  <si>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</si>
  <si>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</si>
  <si>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</si>
  <si>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</si>
  <si>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</si>
  <si>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</si>
  <si>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</si>
  <si>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</si>
  <si>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</si>
  <si>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</si>
  <si>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</si>
  <si>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</si>
  <si>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</si>
  <si>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</si>
  <si>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</si>
  <si>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</si>
  <si>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</si>
  <si>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</si>
  <si>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</si>
  <si>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</si>
  <si>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</si>
  <si>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</si>
  <si>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</si>
  <si>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</si>
  <si>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</si>
  <si>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</si>
  <si>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</si>
  <si>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</si>
  <si>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</si>
  <si>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</si>
  <si>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</si>
  <si>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</si>
  <si>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</si>
  <si>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</si>
  <si>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</si>
  <si>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</si>
  <si>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</si>
  <si>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</si>
  <si>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</si>
  <si>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</si>
  <si>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</si>
  <si>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</si>
  <si>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</si>
  <si>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</si>
  <si>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</si>
  <si>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</si>
  <si>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</si>
  <si>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</si>
  <si>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</si>
  <si>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</si>
  <si>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</si>
  <si>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</si>
  <si>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</si>
  <si>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</si>
  <si>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</si>
  <si>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</si>
  <si>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</si>
  <si>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</si>
  <si>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</si>
  <si>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</si>
  <si>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</si>
  <si>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</si>
  <si>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</si>
  <si>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</si>
  <si>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</si>
  <si>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</si>
  <si>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</si>
  <si>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</si>
  <si>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</si>
  <si>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</si>
  <si>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大和町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</si>
  <si>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</si>
  <si>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</si>
  <si>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</si>
  <si>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</si>
  <si>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</si>
  <si>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</si>
  <si>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</si>
  <si>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</si>
  <si>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</si>
  <si>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</si>
  <si>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</si>
  <si>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震災の影響や繰上償還実施で支出が増加したが、以降人口増加に伴う下水道使用料の増加などで改善が見られる。今後も計画的維持管理、資本費平準化債を活用しながらの地方債償還を行っていく。
　②累積欠損金、③流動比率は法非適用のため、該当はないが、毎年黒字決算としている。
　④企業債残高は、減少傾向になっているが、今後の公共下水道や流域下水道の更新事業により、やむを得ない企業債発行はあるが、過度の投資とならないよう将来の収益を見据えた適切な規模に抑えるようにする。
　類似団体と比べ、⑤経費回収率は高く、⑥汚水処理原価は低く抑えているものの、汚水処理経費を下水道使用料で賄えるように、経費の削減、有収水量の増加に努める。
　⑦施設利用率は、流域下水道に接続しているため、処理場施設を持っていない。
　⑧水洗化率は、増加傾向になっている。下水道の水洗化は、下水道法により、供用開始後、すみやかに下水道に接続することとなっているが、接続のための個人負担もあるため、未接続の方もおり、町広報紙等を活用し、水洗化融資あっせん制度（利子補給）の周知を図りながら、水洗化を促していく。
　</t>
    <rPh sb="2" eb="4">
      <t>シュウエキ</t>
    </rPh>
    <rPh sb="4" eb="5">
      <t>テキ</t>
    </rPh>
    <rPh sb="5" eb="7">
      <t>シュウシ</t>
    </rPh>
    <rPh sb="7" eb="9">
      <t>ヒリツ</t>
    </rPh>
    <rPh sb="15" eb="17">
      <t>シンサイ</t>
    </rPh>
    <rPh sb="18" eb="20">
      <t>エイキョウ</t>
    </rPh>
    <rPh sb="21" eb="23">
      <t>クリアゲ</t>
    </rPh>
    <rPh sb="23" eb="25">
      <t>ショウカン</t>
    </rPh>
    <rPh sb="25" eb="27">
      <t>ジッシ</t>
    </rPh>
    <rPh sb="28" eb="30">
      <t>シシュツ</t>
    </rPh>
    <rPh sb="31" eb="33">
      <t>ゾウカ</t>
    </rPh>
    <rPh sb="37" eb="39">
      <t>イコウ</t>
    </rPh>
    <rPh sb="39" eb="41">
      <t>ジンコウ</t>
    </rPh>
    <rPh sb="41" eb="43">
      <t>ゾウカ</t>
    </rPh>
    <rPh sb="44" eb="45">
      <t>トモナ</t>
    </rPh>
    <rPh sb="46" eb="49">
      <t>ゲスイドウ</t>
    </rPh>
    <rPh sb="49" eb="51">
      <t>シヨウ</t>
    </rPh>
    <rPh sb="51" eb="52">
      <t>リョウ</t>
    </rPh>
    <rPh sb="53" eb="55">
      <t>ゾウカ</t>
    </rPh>
    <rPh sb="58" eb="60">
      <t>カイゼン</t>
    </rPh>
    <rPh sb="61" eb="62">
      <t>ミ</t>
    </rPh>
    <rPh sb="66" eb="68">
      <t>コンゴ</t>
    </rPh>
    <rPh sb="69" eb="72">
      <t>ケイカクテキ</t>
    </rPh>
    <rPh sb="72" eb="74">
      <t>イジ</t>
    </rPh>
    <rPh sb="74" eb="76">
      <t>カンリ</t>
    </rPh>
    <rPh sb="77" eb="79">
      <t>シホン</t>
    </rPh>
    <rPh sb="79" eb="80">
      <t>ヒ</t>
    </rPh>
    <rPh sb="80" eb="83">
      <t>ヘイジュンカ</t>
    </rPh>
    <rPh sb="83" eb="84">
      <t>サイ</t>
    </rPh>
    <rPh sb="85" eb="87">
      <t>カツヨウ</t>
    </rPh>
    <rPh sb="92" eb="95">
      <t>チホウサイ</t>
    </rPh>
    <rPh sb="95" eb="97">
      <t>ショウカン</t>
    </rPh>
    <rPh sb="98" eb="99">
      <t>オコナ</t>
    </rPh>
    <rPh sb="107" eb="109">
      <t>ルイセキ</t>
    </rPh>
    <rPh sb="109" eb="112">
      <t>ケッソンキン</t>
    </rPh>
    <rPh sb="114" eb="116">
      <t>リュウドウ</t>
    </rPh>
    <rPh sb="116" eb="118">
      <t>ヒリツ</t>
    </rPh>
    <rPh sb="119" eb="120">
      <t>ホウ</t>
    </rPh>
    <rPh sb="120" eb="121">
      <t>ヒ</t>
    </rPh>
    <rPh sb="121" eb="122">
      <t>テキ</t>
    </rPh>
    <rPh sb="122" eb="123">
      <t>ヨウ</t>
    </rPh>
    <rPh sb="127" eb="129">
      <t>ガイトウ</t>
    </rPh>
    <rPh sb="134" eb="136">
      <t>マイトシ</t>
    </rPh>
    <rPh sb="136" eb="138">
      <t>クロジ</t>
    </rPh>
    <rPh sb="138" eb="140">
      <t>ケッサン</t>
    </rPh>
    <rPh sb="149" eb="151">
      <t>キギョウ</t>
    </rPh>
    <rPh sb="151" eb="152">
      <t>サイ</t>
    </rPh>
    <rPh sb="152" eb="154">
      <t>ザンダカ</t>
    </rPh>
    <rPh sb="156" eb="158">
      <t>ゲンショウ</t>
    </rPh>
    <rPh sb="158" eb="160">
      <t>ケイコウ</t>
    </rPh>
    <rPh sb="168" eb="170">
      <t>コンゴ</t>
    </rPh>
    <rPh sb="171" eb="173">
      <t>コウキョウ</t>
    </rPh>
    <rPh sb="173" eb="176">
      <t>ゲスイドウ</t>
    </rPh>
    <rPh sb="177" eb="179">
      <t>リュウイキ</t>
    </rPh>
    <rPh sb="179" eb="182">
      <t>ゲスイドウ</t>
    </rPh>
    <rPh sb="183" eb="185">
      <t>コウシン</t>
    </rPh>
    <rPh sb="185" eb="187">
      <t>ジギョウ</t>
    </rPh>
    <rPh sb="194" eb="195">
      <t>エ</t>
    </rPh>
    <rPh sb="197" eb="199">
      <t>キギョウ</t>
    </rPh>
    <rPh sb="199" eb="200">
      <t>サイ</t>
    </rPh>
    <rPh sb="200" eb="202">
      <t>ハッコウ</t>
    </rPh>
    <rPh sb="207" eb="209">
      <t>カド</t>
    </rPh>
    <rPh sb="210" eb="212">
      <t>トウシ</t>
    </rPh>
    <rPh sb="219" eb="221">
      <t>ショウライ</t>
    </rPh>
    <rPh sb="222" eb="224">
      <t>シュウエキ</t>
    </rPh>
    <rPh sb="225" eb="227">
      <t>ミス</t>
    </rPh>
    <rPh sb="229" eb="231">
      <t>テキセツ</t>
    </rPh>
    <rPh sb="232" eb="234">
      <t>キボ</t>
    </rPh>
    <rPh sb="235" eb="236">
      <t>オサ</t>
    </rPh>
    <rPh sb="246" eb="248">
      <t>ルイジ</t>
    </rPh>
    <rPh sb="248" eb="250">
      <t>ダンタイ</t>
    </rPh>
    <rPh sb="251" eb="252">
      <t>クラ</t>
    </rPh>
    <rPh sb="255" eb="257">
      <t>ケイヒ</t>
    </rPh>
    <rPh sb="257" eb="259">
      <t>カイシュウ</t>
    </rPh>
    <rPh sb="259" eb="260">
      <t>リツ</t>
    </rPh>
    <rPh sb="261" eb="262">
      <t>タカ</t>
    </rPh>
    <rPh sb="265" eb="267">
      <t>オスイ</t>
    </rPh>
    <rPh sb="267" eb="269">
      <t>ショリ</t>
    </rPh>
    <rPh sb="269" eb="271">
      <t>ゲンカ</t>
    </rPh>
    <rPh sb="272" eb="273">
      <t>ヒク</t>
    </rPh>
    <rPh sb="274" eb="275">
      <t>オサ</t>
    </rPh>
    <rPh sb="283" eb="285">
      <t>オスイ</t>
    </rPh>
    <rPh sb="285" eb="287">
      <t>ショリ</t>
    </rPh>
    <rPh sb="287" eb="289">
      <t>ケイヒ</t>
    </rPh>
    <rPh sb="290" eb="293">
      <t>ゲスイドウ</t>
    </rPh>
    <rPh sb="293" eb="295">
      <t>シヨウ</t>
    </rPh>
    <rPh sb="295" eb="296">
      <t>リョウ</t>
    </rPh>
    <rPh sb="297" eb="298">
      <t>マカナ</t>
    </rPh>
    <rPh sb="304" eb="306">
      <t>ケイヒ</t>
    </rPh>
    <rPh sb="307" eb="309">
      <t>サクゲン</t>
    </rPh>
    <rPh sb="325" eb="327">
      <t>シセツ</t>
    </rPh>
    <rPh sb="327" eb="330">
      <t>リヨウリツ</t>
    </rPh>
    <rPh sb="332" eb="334">
      <t>リュウイキ</t>
    </rPh>
    <rPh sb="334" eb="337">
      <t>ゲスイドウ</t>
    </rPh>
    <rPh sb="338" eb="340">
      <t>セツゾク</t>
    </rPh>
    <rPh sb="347" eb="350">
      <t>ショリジョウ</t>
    </rPh>
    <rPh sb="350" eb="352">
      <t>シセツ</t>
    </rPh>
    <rPh sb="353" eb="354">
      <t>モ</t>
    </rPh>
    <rPh sb="380" eb="383">
      <t>ゲスイドウ</t>
    </rPh>
    <rPh sb="384" eb="387">
      <t>スイセンカ</t>
    </rPh>
    <rPh sb="389" eb="392">
      <t>ゲスイドウ</t>
    </rPh>
    <rPh sb="392" eb="393">
      <t>ホウ</t>
    </rPh>
    <rPh sb="397" eb="399">
      <t>キョウヨウ</t>
    </rPh>
    <rPh sb="399" eb="402">
      <t>カイシゴ</t>
    </rPh>
    <rPh sb="451" eb="452">
      <t>マチ</t>
    </rPh>
    <rPh sb="452" eb="454">
      <t>コウホウ</t>
    </rPh>
    <rPh sb="454" eb="455">
      <t>シ</t>
    </rPh>
    <rPh sb="455" eb="456">
      <t>トウ</t>
    </rPh>
    <rPh sb="457" eb="459">
      <t>カツヨウ</t>
    </rPh>
    <rPh sb="473" eb="475">
      <t>リシ</t>
    </rPh>
    <rPh sb="475" eb="477">
      <t>ホキュウ</t>
    </rPh>
    <rPh sb="479" eb="481">
      <t>シュウチ</t>
    </rPh>
    <rPh sb="482" eb="483">
      <t>ハカ</t>
    </rPh>
    <phoneticPr fontId="4"/>
  </si>
  <si>
    <t xml:space="preserve">  下水管については、当初布設以来、古いもので２５年以上が経過している。また、現在、町内に５２箇所あるマンホールポンプについても、一番古いもので、設置後、２０年以上が経過している。
  これらの状況を踏まえ、平成２１年度に公共下水道施設長寿命化基礎調査を行い、併せて、平成２２年度に公共下水道施設長寿命化計画（Ｈ25～29）を策定するとともに、カメラ調査による、管渠の状況調査など、関連設備の状況把握に努めている。
  これらの施設については、マンホールポンプを中心に、平成２５年度から、補助事業を活用し、毎年計画的に改築・更新を行っている。</t>
    <rPh sb="2" eb="4">
      <t>ゲスイ</t>
    </rPh>
    <rPh sb="4" eb="5">
      <t>カン</t>
    </rPh>
    <rPh sb="11" eb="13">
      <t>トウショ</t>
    </rPh>
    <rPh sb="13" eb="15">
      <t>フセツ</t>
    </rPh>
    <rPh sb="15" eb="17">
      <t>イライ</t>
    </rPh>
    <rPh sb="18" eb="19">
      <t>フル</t>
    </rPh>
    <rPh sb="25" eb="26">
      <t>ネン</t>
    </rPh>
    <rPh sb="26" eb="28">
      <t>イジョウ</t>
    </rPh>
    <rPh sb="29" eb="31">
      <t>ケイカ</t>
    </rPh>
    <rPh sb="39" eb="41">
      <t>ゲンザイ</t>
    </rPh>
    <rPh sb="42" eb="44">
      <t>チョウナイ</t>
    </rPh>
    <rPh sb="47" eb="49">
      <t>カショ</t>
    </rPh>
    <rPh sb="65" eb="67">
      <t>イチバン</t>
    </rPh>
    <rPh sb="67" eb="68">
      <t>フル</t>
    </rPh>
    <rPh sb="73" eb="75">
      <t>セッチ</t>
    </rPh>
    <rPh sb="75" eb="76">
      <t>ゴ</t>
    </rPh>
    <rPh sb="79" eb="82">
      <t>ネンイジョウ</t>
    </rPh>
    <rPh sb="83" eb="85">
      <t>ケイカ</t>
    </rPh>
    <rPh sb="97" eb="99">
      <t>ジョウキョウ</t>
    </rPh>
    <rPh sb="100" eb="101">
      <t>フ</t>
    </rPh>
    <rPh sb="104" eb="106">
      <t>ヘイセイ</t>
    </rPh>
    <rPh sb="108" eb="110">
      <t>ネンド</t>
    </rPh>
    <rPh sb="111" eb="113">
      <t>コウキョウ</t>
    </rPh>
    <rPh sb="113" eb="115">
      <t>ゲスイ</t>
    </rPh>
    <rPh sb="115" eb="116">
      <t>ドウ</t>
    </rPh>
    <rPh sb="116" eb="118">
      <t>シセツ</t>
    </rPh>
    <rPh sb="118" eb="119">
      <t>チョウ</t>
    </rPh>
    <rPh sb="119" eb="122">
      <t>ジュミョウカ</t>
    </rPh>
    <rPh sb="122" eb="124">
      <t>キソ</t>
    </rPh>
    <rPh sb="124" eb="126">
      <t>チョウサ</t>
    </rPh>
    <rPh sb="127" eb="128">
      <t>オコナ</t>
    </rPh>
    <rPh sb="130" eb="131">
      <t>アワ</t>
    </rPh>
    <rPh sb="134" eb="136">
      <t>ヘイセイ</t>
    </rPh>
    <rPh sb="138" eb="140">
      <t>ネンド</t>
    </rPh>
    <rPh sb="152" eb="154">
      <t>ケイカク</t>
    </rPh>
    <rPh sb="163" eb="165">
      <t>サクテイ</t>
    </rPh>
    <rPh sb="175" eb="177">
      <t>チョウサ</t>
    </rPh>
    <rPh sb="181" eb="182">
      <t>カン</t>
    </rPh>
    <rPh sb="182" eb="183">
      <t>キョ</t>
    </rPh>
    <rPh sb="184" eb="186">
      <t>ジョウキョウ</t>
    </rPh>
    <rPh sb="186" eb="188">
      <t>チョウサ</t>
    </rPh>
    <rPh sb="191" eb="193">
      <t>カンレン</t>
    </rPh>
    <rPh sb="193" eb="195">
      <t>セツビ</t>
    </rPh>
    <rPh sb="196" eb="198">
      <t>ジョウキョウ</t>
    </rPh>
    <rPh sb="198" eb="200">
      <t>ハアク</t>
    </rPh>
    <rPh sb="201" eb="202">
      <t>ツト</t>
    </rPh>
    <rPh sb="214" eb="216">
      <t>シセツ</t>
    </rPh>
    <rPh sb="231" eb="233">
      <t>チュウシン</t>
    </rPh>
    <rPh sb="235" eb="237">
      <t>ヘイセイ</t>
    </rPh>
    <rPh sb="239" eb="241">
      <t>ネンド</t>
    </rPh>
    <rPh sb="244" eb="246">
      <t>ホジョ</t>
    </rPh>
    <rPh sb="246" eb="248">
      <t>ジギョウ</t>
    </rPh>
    <rPh sb="249" eb="251">
      <t>カツヨウ</t>
    </rPh>
    <rPh sb="253" eb="255">
      <t>マイネン</t>
    </rPh>
    <rPh sb="255" eb="258">
      <t>ケイカクテキ</t>
    </rPh>
    <rPh sb="259" eb="261">
      <t>カイチク</t>
    </rPh>
    <rPh sb="262" eb="264">
      <t>コウシン</t>
    </rPh>
    <rPh sb="265" eb="266">
      <t>オコナ</t>
    </rPh>
    <phoneticPr fontId="4"/>
  </si>
  <si>
    <t xml:space="preserve">  今後、管渠の老朽化に伴う、改築・更新経費の発生が見込まれ、また、一般会計からの繰入も高額になっている。
　このことから、効率的な維持管理の実施など、なお一層の経営努力が必要であり、また、他の下水道事業（農業集落排水事業、特定地域生活排水処理事業）との兼ね合いもあるが、場合により、使用料単価の見直し（金額アップ）も含め、今後検討を行っていく。</t>
    <rPh sb="2" eb="4">
      <t>コンゴ</t>
    </rPh>
    <rPh sb="5" eb="6">
      <t>カン</t>
    </rPh>
    <rPh sb="6" eb="7">
      <t>キョ</t>
    </rPh>
    <rPh sb="8" eb="11">
      <t>ロウキュウカ</t>
    </rPh>
    <rPh sb="12" eb="13">
      <t>トモナ</t>
    </rPh>
    <rPh sb="15" eb="17">
      <t>カイチク</t>
    </rPh>
    <rPh sb="18" eb="20">
      <t>コウシン</t>
    </rPh>
    <rPh sb="20" eb="22">
      <t>ケイヒ</t>
    </rPh>
    <rPh sb="23" eb="25">
      <t>ハッセイ</t>
    </rPh>
    <rPh sb="26" eb="28">
      <t>ミコ</t>
    </rPh>
    <rPh sb="34" eb="36">
      <t>イッパン</t>
    </rPh>
    <rPh sb="36" eb="38">
      <t>カイケイ</t>
    </rPh>
    <rPh sb="41" eb="43">
      <t>クリイレ</t>
    </rPh>
    <rPh sb="44" eb="46">
      <t>コウガク</t>
    </rPh>
    <rPh sb="95" eb="96">
      <t>タ</t>
    </rPh>
    <rPh sb="97" eb="100">
      <t>ゲスイドウ</t>
    </rPh>
    <rPh sb="100" eb="102">
      <t>ジギョウ</t>
    </rPh>
    <rPh sb="103" eb="105">
      <t>ノウギョウ</t>
    </rPh>
    <rPh sb="105" eb="107">
      <t>シュウラク</t>
    </rPh>
    <rPh sb="107" eb="109">
      <t>ハイスイ</t>
    </rPh>
    <rPh sb="109" eb="111">
      <t>ジギョウ</t>
    </rPh>
    <rPh sb="112" eb="114">
      <t>トクテイ</t>
    </rPh>
    <rPh sb="114" eb="116">
      <t>チイキ</t>
    </rPh>
    <rPh sb="116" eb="118">
      <t>セイカツ</t>
    </rPh>
    <rPh sb="118" eb="120">
      <t>ハイスイ</t>
    </rPh>
    <rPh sb="120" eb="122">
      <t>ショリ</t>
    </rPh>
    <rPh sb="122" eb="124">
      <t>ジギョウ</t>
    </rPh>
    <rPh sb="127" eb="128">
      <t>カ</t>
    </rPh>
    <rPh sb="129" eb="130">
      <t>ア</t>
    </rPh>
    <rPh sb="136" eb="138">
      <t>バアイ</t>
    </rPh>
    <rPh sb="142" eb="144">
      <t>シヨウ</t>
    </rPh>
    <rPh sb="144" eb="145">
      <t>リョウ</t>
    </rPh>
    <rPh sb="145" eb="147">
      <t>タンカ</t>
    </rPh>
    <rPh sb="148" eb="150">
      <t>ミナオ</t>
    </rPh>
    <rPh sb="152" eb="154">
      <t>キンガク</t>
    </rPh>
    <rPh sb="159" eb="160">
      <t>フク</t>
    </rPh>
    <rPh sb="162" eb="164">
      <t>コンゴ</t>
    </rPh>
    <rPh sb="164" eb="166">
      <t>ケントウ</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</si>
</sst>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259968"/>
        <c:axId val="662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66259968"/>
        <c:axId val="66274432"/>
      </c:lineChart>
      <c:dateAx>
        <c:axId val="66259968"/>
        <c:scaling>
          <c:orientation val="minMax"/>
        </c:scaling>
        <c:delete val="1"/>
        <c:axPos val="b"/>
        <c:numFmt formatCode="ge" sourceLinked="1"/>
        <c:majorTickMark val="none"/>
        <c:minorTickMark val="none"/>
        <c:tickLblPos val="none"/>
        <c:crossAx val="66274432"/>
        <c:crosses val="autoZero"/>
        <c:auto val="1"/>
        <c:lblOffset val="100"/>
        <c:baseTimeUnit val="years"/>
      </c:dateAx>
      <c:valAx>
        <c:axId val="662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322240"/>
        <c:axId val="1153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15322240"/>
        <c:axId val="115348992"/>
      </c:lineChart>
      <c:dateAx>
        <c:axId val="115322240"/>
        <c:scaling>
          <c:orientation val="minMax"/>
        </c:scaling>
        <c:delete val="1"/>
        <c:axPos val="b"/>
        <c:numFmt formatCode="ge" sourceLinked="1"/>
        <c:majorTickMark val="none"/>
        <c:minorTickMark val="none"/>
        <c:tickLblPos val="none"/>
        <c:crossAx val="115348992"/>
        <c:crosses val="autoZero"/>
        <c:auto val="1"/>
        <c:lblOffset val="100"/>
        <c:baseTimeUnit val="years"/>
      </c:dateAx>
      <c:valAx>
        <c:axId val="1153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84.18</c:v>
                </c:pt>
                <c:pt idx="1">
                  <c:v>84.34</c:v>
                </c:pt>
                <c:pt idx="2">
                  <c:v>86.24</c:v>
                </c:pt>
                <c:pt idx="3">
                  <c:v>86.42</c:v>
                </c:pt>
                <c:pt idx="4">
                  <c:v>86.85</c:v>
                </c:pt>
              </c:numCache>
            </c:numRef>
          </c:val>
        </c:ser>
        <c:dLbls>
          <c:showLegendKey val="0"/>
          <c:showVal val="0"/>
          <c:showCatName val="0"/>
          <c:showSerName val="0"/>
          <c:showPercent val="0"/>
          <c:showBubbleSize val="0"/>
        </c:dLbls>
        <c:gapWidth val="150"/>
        <c:axId val="115391488"/>
        <c:axId val="1153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15391488"/>
        <c:axId val="115397760"/>
      </c:lineChart>
      <c:dateAx>
        <c:axId val="115391488"/>
        <c:scaling>
          <c:orientation val="minMax"/>
        </c:scaling>
        <c:delete val="1"/>
        <c:axPos val="b"/>
        <c:numFmt formatCode="ge" sourceLinked="1"/>
        <c:majorTickMark val="none"/>
        <c:minorTickMark val="none"/>
        <c:tickLblPos val="none"/>
        <c:crossAx val="115397760"/>
        <c:crosses val="autoZero"/>
        <c:auto val="1"/>
        <c:lblOffset val="100"/>
        <c:baseTimeUnit val="years"/>
      </c:dateAx>
      <c:valAx>
        <c:axId val="115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81.63</c:v>
                </c:pt>
                <c:pt idx="1">
                  <c:v>92.79</c:v>
                </c:pt>
                <c:pt idx="2">
                  <c:v>50.25</c:v>
                </c:pt>
                <c:pt idx="3">
                  <c:v>66.03</c:v>
                </c:pt>
                <c:pt idx="4">
                  <c:v>79.16</c:v>
                </c:pt>
              </c:numCache>
            </c:numRef>
          </c:val>
        </c:ser>
        <c:dLbls>
          <c:showLegendKey val="0"/>
          <c:showVal val="0"/>
          <c:showCatName val="0"/>
          <c:showSerName val="0"/>
          <c:showPercent val="0"/>
          <c:showBubbleSize val="0"/>
        </c:dLbls>
        <c:gapWidth val="150"/>
        <c:axId val="66292352"/>
        <c:axId val="66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292352"/>
        <c:axId val="66302720"/>
      </c:lineChart>
      <c:dateAx>
        <c:axId val="66292352"/>
        <c:scaling>
          <c:orientation val="minMax"/>
        </c:scaling>
        <c:delete val="1"/>
        <c:axPos val="b"/>
        <c:numFmt formatCode="ge" sourceLinked="1"/>
        <c:majorTickMark val="none"/>
        <c:minorTickMark val="none"/>
        <c:tickLblPos val="none"/>
        <c:crossAx val="66302720"/>
        <c:crosses val="autoZero"/>
        <c:auto val="1"/>
        <c:lblOffset val="100"/>
        <c:baseTimeUnit val="years"/>
      </c:dateAx>
      <c:valAx>
        <c:axId val="66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320640"/>
        <c:axId val="781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320640"/>
        <c:axId val="78123392"/>
      </c:lineChart>
      <c:dateAx>
        <c:axId val="66320640"/>
        <c:scaling>
          <c:orientation val="minMax"/>
        </c:scaling>
        <c:delete val="1"/>
        <c:axPos val="b"/>
        <c:numFmt formatCode="ge" sourceLinked="1"/>
        <c:majorTickMark val="none"/>
        <c:minorTickMark val="none"/>
        <c:tickLblPos val="none"/>
        <c:crossAx val="78123392"/>
        <c:crosses val="autoZero"/>
        <c:auto val="1"/>
        <c:lblOffset val="100"/>
        <c:baseTimeUnit val="years"/>
      </c:dateAx>
      <c:valAx>
        <c:axId val="78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61792"/>
        <c:axId val="78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61792"/>
        <c:axId val="78172160"/>
      </c:lineChart>
      <c:dateAx>
        <c:axId val="78161792"/>
        <c:scaling>
          <c:orientation val="minMax"/>
        </c:scaling>
        <c:delete val="1"/>
        <c:axPos val="b"/>
        <c:numFmt formatCode="ge" sourceLinked="1"/>
        <c:majorTickMark val="none"/>
        <c:minorTickMark val="none"/>
        <c:tickLblPos val="none"/>
        <c:crossAx val="78172160"/>
        <c:crosses val="autoZero"/>
        <c:auto val="1"/>
        <c:lblOffset val="100"/>
        <c:baseTimeUnit val="years"/>
      </c:dateAx>
      <c:valAx>
        <c:axId val="78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156864"/>
        <c:axId val="1151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56864"/>
        <c:axId val="115167232"/>
      </c:lineChart>
      <c:dateAx>
        <c:axId val="115156864"/>
        <c:scaling>
          <c:orientation val="minMax"/>
        </c:scaling>
        <c:delete val="1"/>
        <c:axPos val="b"/>
        <c:numFmt formatCode="ge" sourceLinked="1"/>
        <c:majorTickMark val="none"/>
        <c:minorTickMark val="none"/>
        <c:tickLblPos val="none"/>
        <c:crossAx val="115167232"/>
        <c:crosses val="autoZero"/>
        <c:auto val="1"/>
        <c:lblOffset val="100"/>
        <c:baseTimeUnit val="years"/>
      </c:dateAx>
      <c:valAx>
        <c:axId val="1151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197440"/>
        <c:axId val="1151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97440"/>
        <c:axId val="115199360"/>
      </c:lineChart>
      <c:dateAx>
        <c:axId val="115197440"/>
        <c:scaling>
          <c:orientation val="minMax"/>
        </c:scaling>
        <c:delete val="1"/>
        <c:axPos val="b"/>
        <c:numFmt formatCode="ge" sourceLinked="1"/>
        <c:majorTickMark val="none"/>
        <c:minorTickMark val="none"/>
        <c:tickLblPos val="none"/>
        <c:crossAx val="115199360"/>
        <c:crosses val="autoZero"/>
        <c:auto val="1"/>
        <c:lblOffset val="100"/>
        <c:baseTimeUnit val="years"/>
      </c:dateAx>
      <c:valAx>
        <c:axId val="115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1183.8499999999999</c:v>
                </c:pt>
                <c:pt idx="1">
                  <c:v>1149.6400000000001</c:v>
                </c:pt>
                <c:pt idx="2">
                  <c:v>987.02</c:v>
                </c:pt>
                <c:pt idx="3">
                  <c:v>601.29999999999995</c:v>
                </c:pt>
                <c:pt idx="4">
                  <c:v>628.12</c:v>
                </c:pt>
              </c:numCache>
            </c:numRef>
          </c:val>
        </c:ser>
        <c:dLbls>
          <c:showLegendKey val="0"/>
          <c:showVal val="0"/>
          <c:showCatName val="0"/>
          <c:showSerName val="0"/>
          <c:showPercent val="0"/>
          <c:showBubbleSize val="0"/>
        </c:dLbls>
        <c:gapWidth val="150"/>
        <c:axId val="115229824"/>
        <c:axId val="1152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15229824"/>
        <c:axId val="115231744"/>
      </c:lineChart>
      <c:dateAx>
        <c:axId val="115229824"/>
        <c:scaling>
          <c:orientation val="minMax"/>
        </c:scaling>
        <c:delete val="1"/>
        <c:axPos val="b"/>
        <c:numFmt formatCode="ge" sourceLinked="1"/>
        <c:majorTickMark val="none"/>
        <c:minorTickMark val="none"/>
        <c:tickLblPos val="none"/>
        <c:crossAx val="115231744"/>
        <c:crosses val="autoZero"/>
        <c:auto val="1"/>
        <c:lblOffset val="100"/>
        <c:baseTimeUnit val="years"/>
      </c:dateAx>
      <c:valAx>
        <c:axId val="1152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71.180000000000007</c:v>
                </c:pt>
                <c:pt idx="1">
                  <c:v>87.02</c:v>
                </c:pt>
                <c:pt idx="2">
                  <c:v>95.27</c:v>
                </c:pt>
                <c:pt idx="3">
                  <c:v>92.35</c:v>
                </c:pt>
                <c:pt idx="4">
                  <c:v>90.85</c:v>
                </c:pt>
              </c:numCache>
            </c:numRef>
          </c:val>
        </c:ser>
        <c:dLbls>
          <c:showLegendKey val="0"/>
          <c:showVal val="0"/>
          <c:showCatName val="0"/>
          <c:showSerName val="0"/>
          <c:showPercent val="0"/>
          <c:showBubbleSize val="0"/>
        </c:dLbls>
        <c:gapWidth val="150"/>
        <c:axId val="115278592"/>
        <c:axId val="115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15278592"/>
        <c:axId val="115280512"/>
      </c:lineChart>
      <c:dateAx>
        <c:axId val="115278592"/>
        <c:scaling>
          <c:orientation val="minMax"/>
        </c:scaling>
        <c:delete val="1"/>
        <c:axPos val="b"/>
        <c:numFmt formatCode="ge" sourceLinked="1"/>
        <c:majorTickMark val="none"/>
        <c:minorTickMark val="none"/>
        <c:tickLblPos val="none"/>
        <c:crossAx val="115280512"/>
        <c:crosses val="autoZero"/>
        <c:auto val="1"/>
        <c:lblOffset val="100"/>
        <c:baseTimeUnit val="years"/>
      </c:dateAx>
      <c:valAx>
        <c:axId val="115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174.06</c:v>
                </c:pt>
                <c:pt idx="1">
                  <c:v>141.19</c:v>
                </c:pt>
                <c:pt idx="2">
                  <c:v>134.03</c:v>
                </c:pt>
                <c:pt idx="3">
                  <c:v>136.31</c:v>
                </c:pt>
                <c:pt idx="4">
                  <c:v>142.35</c:v>
                </c:pt>
              </c:numCache>
            </c:numRef>
          </c:val>
        </c:ser>
        <c:dLbls>
          <c:showLegendKey val="0"/>
          <c:showVal val="0"/>
          <c:showCatName val="0"/>
          <c:showSerName val="0"/>
          <c:showPercent val="0"/>
          <c:showBubbleSize val="0"/>
        </c:dLbls>
        <c:gapWidth val="150"/>
        <c:axId val="115310592"/>
        <c:axId val="1153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15310592"/>
        <c:axId val="115312512"/>
      </c:lineChart>
      <c:dateAx>
        <c:axId val="115310592"/>
        <c:scaling>
          <c:orientation val="minMax"/>
        </c:scaling>
        <c:delete val="1"/>
        <c:axPos val="b"/>
        <c:numFmt formatCode="ge" sourceLinked="1"/>
        <c:majorTickMark val="none"/>
        <c:minorTickMark val="none"/>
        <c:tickLblPos val="none"/>
        <c:crossAx val="115312512"/>
        <c:crosses val="autoZero"/>
        <c:auto val="1"/>
        <c:lblOffset val="100"/>
        <c:baseTimeUnit val="years"/>
      </c:dateAx>
      <c:valAx>
        <c:axId val="1153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27751</v>
      </c>
      <c r="AM8" s="47"/>
      <c r="AN8" s="47"/>
      <c r="AO8" s="47"/>
      <c r="AP8" s="47"/>
      <c r="AQ8" s="47"/>
      <c r="AR8" s="47"/>
      <c r="AS8" s="47"/>
      <c r="AT8" s="43">
        <f>データ!S6</f>
        <v>225.49</v>
      </c>
      <c r="AU8" s="43"/>
      <c r="AV8" s="43"/>
      <c r="AW8" s="43"/>
      <c r="AX8" s="43"/>
      <c r="AY8" s="43"/>
      <c r="AZ8" s="43"/>
      <c r="BA8" s="43"/>
      <c r="BB8" s="43">
        <f>データ!T6</f>
        <v>123.07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85.79</v>
      </c>
      <c r="Q10" s="43"/>
      <c r="R10" s="43"/>
      <c r="S10" s="43"/>
      <c r="T10" s="43"/>
      <c r="U10" s="43"/>
      <c r="V10" s="43"/>
      <c r="W10" s="43">
        <f>データ!P6</f>
        <v>81.14</v>
      </c>
      <c r="X10" s="43"/>
      <c r="Y10" s="43"/>
      <c r="Z10" s="43"/>
      <c r="AA10" s="43"/>
      <c r="AB10" s="43"/>
      <c r="AC10" s="43"/>
      <c r="AD10" s="47">
        <f>データ!Q6</f>
        <v>2214</v>
      </c>
      <c r="AE10" s="47"/>
      <c r="AF10" s="47"/>
      <c r="AG10" s="47"/>
      <c r="AH10" s="47"/>
      <c r="AI10" s="47"/>
      <c r="AJ10" s="47"/>
      <c r="AK10" s="2"/>
      <c r="AL10" s="47">
        <f>データ!U6</f>
        <v>23979</v>
      </c>
      <c r="AM10" s="47"/>
      <c r="AN10" s="47"/>
      <c r="AO10" s="47"/>
      <c r="AP10" s="47"/>
      <c r="AQ10" s="47"/>
      <c r="AR10" s="47"/>
      <c r="AS10" s="47"/>
      <c r="AT10" s="43">
        <f>データ!V6</f>
        <v>10.89</v>
      </c>
      <c r="AU10" s="43"/>
      <c r="AV10" s="43"/>
      <c r="AW10" s="43"/>
      <c r="AX10" s="43"/>
      <c r="AY10" s="43"/>
      <c r="AZ10" s="43"/>
      <c r="BA10" s="43"/>
      <c r="BB10" s="43">
        <f>データ!W6</f>
        <v>2201.9299999999998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44211</v>
      </c>
      <c r="D6" s="31">
        <f t="shared" si="3"/>
        <v>47</v>
      </c>
      <c r="E6" s="31">
        <f t="shared" si="3"/>
        <v>17</v>
      </c>
      <c r="F6" s="31">
        <f t="shared" si="3"/>
        <v>1</v>
      </c>
      <c r="G6" s="31">
        <f t="shared" si="3"/>
        <v>0</v>
      </c>
      <c r="H6" s="31" t="str">
        <f t="shared" si="3"/>
        <v>宮城県　大和町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85.79</v>
      </c>
      <c r="P6" s="32">
        <f t="shared" si="3"/>
        <v>81.14</v>
      </c>
      <c r="Q6" s="32">
        <f t="shared" si="3"/>
        <v>2214</v>
      </c>
      <c r="R6" s="32">
        <f t="shared" si="3"/>
        <v>27751</v>
      </c>
      <c r="S6" s="32">
        <f t="shared" si="3"/>
        <v>225.49</v>
      </c>
      <c r="T6" s="32">
        <f t="shared" si="3"/>
        <v>123.07</v>
      </c>
      <c r="U6" s="32">
        <f t="shared" si="3"/>
        <v>23979</v>
      </c>
      <c r="V6" s="32">
        <f t="shared" si="3"/>
        <v>10.89</v>
      </c>
      <c r="W6" s="32">
        <f t="shared" si="3"/>
        <v>2201.9299999999998</v>
      </c>
      <c r="X6" s="33">
        <f>IF(X7="",NA(),X7)</f>
        <v>81.63</v>
      </c>
      <c r="Y6" s="33">
        <f t="shared" ref="Y6:AG6" si="4">IF(Y7="",NA(),Y7)</f>
        <v>92.79</v>
      </c>
      <c r="Z6" s="33">
        <f t="shared" si="4"/>
        <v>50.25</v>
      </c>
      <c r="AA6" s="33">
        <f t="shared" si="4"/>
        <v>66.03</v>
      </c>
      <c r="AB6" s="33">
        <f t="shared" si="4"/>
        <v>79.16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1183.8499999999999</v>
      </c>
      <c r="BF6" s="33">
        <f t="shared" ref="BF6:BN6" si="7">IF(BF7="",NA(),BF7)</f>
        <v>1149.6400000000001</v>
      </c>
      <c r="BG6" s="33">
        <f t="shared" si="7"/>
        <v>987.02</v>
      </c>
      <c r="BH6" s="33">
        <f t="shared" si="7"/>
        <v>601.29999999999995</v>
      </c>
      <c r="BI6" s="33">
        <f t="shared" si="7"/>
        <v>628.12</v>
      </c>
      <c r="BJ6" s="33">
        <f t="shared" si="7"/>
        <v>1352.2</v>
      </c>
      <c r="BK6" s="33">
        <f t="shared" si="7"/>
        <v>1365.62</v>
      </c>
      <c r="BL6" s="33">
        <f t="shared" si="7"/>
        <v>1309.43</v>
      </c>
      <c r="BM6" s="33">
        <f t="shared" si="7"/>
        <v>1306.92</v>
      </c>
      <c r="BN6" s="33">
        <f t="shared" si="7"/>
        <v>1203.71</v>
      </c>
      <c r="BO6" s="32" t="str">
        <f>IF(BO7="","",IF(BO7="-","【-】","【"&amp;SUBSTITUTE(TEXT(BO7,"#,##0.00"),"-","△")&amp;"】"))</f>
        <v>【776.35】</v>
      </c>
      <c r="BP6" s="33">
        <f>IF(BP7="",NA(),BP7)</f>
        <v>71.180000000000007</v>
      </c>
      <c r="BQ6" s="33">
        <f t="shared" ref="BQ6:BY6" si="8">IF(BQ7="",NA(),BQ7)</f>
        <v>87.02</v>
      </c>
      <c r="BR6" s="33">
        <f t="shared" si="8"/>
        <v>95.27</v>
      </c>
      <c r="BS6" s="33">
        <f t="shared" si="8"/>
        <v>92.35</v>
      </c>
      <c r="BT6" s="33">
        <f t="shared" si="8"/>
        <v>90.85</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174.06</v>
      </c>
      <c r="CB6" s="33">
        <f t="shared" ref="CB6:CJ6" si="9">IF(CB7="",NA(),CB7)</f>
        <v>141.19</v>
      </c>
      <c r="CC6" s="33">
        <f t="shared" si="9"/>
        <v>134.03</v>
      </c>
      <c r="CD6" s="33">
        <f t="shared" si="9"/>
        <v>136.31</v>
      </c>
      <c r="CE6" s="33">
        <f t="shared" si="9"/>
        <v>142.35</v>
      </c>
      <c r="CF6" s="33">
        <f t="shared" si="9"/>
        <v>241.2</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49.64</v>
      </c>
      <c r="CR6" s="33">
        <f t="shared" si="10"/>
        <v>50.74</v>
      </c>
      <c r="CS6" s="33">
        <f t="shared" si="10"/>
        <v>49.29</v>
      </c>
      <c r="CT6" s="33">
        <f t="shared" si="10"/>
        <v>50.32</v>
      </c>
      <c r="CU6" s="33">
        <f t="shared" si="10"/>
        <v>49.89</v>
      </c>
      <c r="CV6" s="32" t="str">
        <f>IF(CV7="","",IF(CV7="-","【-】","【"&amp;SUBSTITUTE(TEXT(CV7,"#,##0.00"),"-","△")&amp;"】"))</f>
        <v>【60.35】</v>
      </c>
      <c r="CW6" s="33">
        <f>IF(CW7="",NA(),CW7)</f>
        <v>84.18</v>
      </c>
      <c r="CX6" s="33">
        <f t="shared" ref="CX6:DF6" si="11">IF(CX7="",NA(),CX7)</f>
        <v>84.34</v>
      </c>
      <c r="CY6" s="33">
        <f t="shared" si="11"/>
        <v>86.24</v>
      </c>
      <c r="CZ6" s="33">
        <f t="shared" si="11"/>
        <v>86.42</v>
      </c>
      <c r="DA6" s="33">
        <f t="shared" si="11"/>
        <v>86.85</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44211</v>
      </c>
      <c r="D7" s="35">
        <v>47</v>
      </c>
      <c r="E7" s="35">
        <v>17</v>
      </c>
      <c r="F7" s="35">
        <v>1</v>
      </c>
      <c r="G7" s="35">
        <v>0</v>
      </c>
      <c r="H7" s="35" t="s">
        <v>96</v>
      </c>
      <c r="I7" s="35" t="s">
        <v>97</v>
      </c>
      <c r="J7" s="35" t="s">
        <v>98</v>
      </c>
      <c r="K7" s="35" t="s">
        <v>99</v>
      </c>
      <c r="L7" s="35" t="s">
        <v>100</v>
      </c>
      <c r="M7" s="36" t="s">
        <v>101</v>
      </c>
      <c r="N7" s="36" t="s">
        <v>102</v>
      </c>
      <c r="O7" s="36">
        <v>85.79</v>
      </c>
      <c r="P7" s="36">
        <v>81.14</v>
      </c>
      <c r="Q7" s="36">
        <v>2214</v>
      </c>
      <c r="R7" s="36">
        <v>27751</v>
      </c>
      <c r="S7" s="36">
        <v>225.49</v>
      </c>
      <c r="T7" s="36">
        <v>123.07</v>
      </c>
      <c r="U7" s="36">
        <v>23979</v>
      </c>
      <c r="V7" s="36">
        <v>10.89</v>
      </c>
      <c r="W7" s="36">
        <v>2201.9299999999998</v>
      </c>
      <c r="X7" s="36">
        <v>81.63</v>
      </c>
      <c r="Y7" s="36">
        <v>92.79</v>
      </c>
      <c r="Z7" s="36">
        <v>50.25</v>
      </c>
      <c r="AA7" s="36">
        <v>66.03</v>
      </c>
      <c r="AB7" s="36">
        <v>79.16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1183.8499999999999</v>
      </c>
      <c r="BF7" s="36">
        <v>1149.6400000000001</v>
      </c>
      <c r="BG7" s="36">
        <v>987.02</v>
      </c>
      <c r="BH7" s="36">
        <v>601.29999999999995</v>
      </c>
      <c r="BI7" s="36">
        <v>628.12</v>
      </c>
      <c r="BJ7" s="36">
        <v>1352.2</v>
      </c>
      <c r="BK7" s="36">
        <v>1365.62</v>
      </c>
      <c r="BL7" s="36">
        <v>1309.43</v>
      </c>
      <c r="BM7" s="36">
        <v>1306.92</v>
      </c>
      <c r="BN7" s="36">
        <v>1203.71</v>
      </c>
      <c r="BO7" s="36">
        <v>776.35</v>
      </c>
      <c r="BP7" s="36">
        <v>71.180000000000007</v>
      </c>
      <c r="BQ7" s="36">
        <v>87.02</v>
      </c>
      <c r="BR7" s="36">
        <v>95.27</v>
      </c>
      <c r="BS7" s="36">
        <v>92.35</v>
      </c>
      <c r="BT7" s="36">
        <v>90.85</v>
      </c>
      <c r="BU7" s="36">
        <v>68.23</v>
      </c>
      <c r="BV7" s="36">
        <v>65.98</v>
      </c>
      <c r="BW7" s="36">
        <v>67.59</v>
      </c>
      <c r="BX7" s="36">
        <v>68.510000000000005</v>
      </c>
      <c r="BY7" s="36">
        <v>69.739999999999995</v>
      </c>
      <c r="BZ7" s="36">
        <v>96.57</v>
      </c>
      <c r="CA7" s="36">
        <v>174.06</v>
      </c>
      <c r="CB7" s="36">
        <v>141.19</v>
      </c>
      <c r="CC7" s="36">
        <v>134.03</v>
      </c>
      <c r="CD7" s="36">
        <v>136.31</v>
      </c>
      <c r="CE7" s="36">
        <v>142.35</v>
      </c>
      <c r="CF7" s="36">
        <v>241.2</v>
      </c>
      <c r="CG7" s="36">
        <v>258.83</v>
      </c>
      <c r="CH7" s="36">
        <v>251.88</v>
      </c>
      <c r="CI7" s="36">
        <v>247.43</v>
      </c>
      <c r="CJ7" s="36">
        <v>248.89</v>
      </c>
      <c r="CK7" s="36">
        <v>142.28</v>
      </c>
      <c r="CL7" s="36" t="s">
        <v>101</v>
      </c>
      <c r="CM7" s="36" t="s">
        <v>101</v>
      </c>
      <c r="CN7" s="36" t="s">
        <v>101</v>
      </c>
      <c r="CO7" s="36" t="s">
        <v>101</v>
      </c>
      <c r="CP7" s="36" t="s">
        <v>101</v>
      </c>
      <c r="CQ7" s="36">
        <v>49.64</v>
      </c>
      <c r="CR7" s="36">
        <v>50.74</v>
      </c>
      <c r="CS7" s="36">
        <v>49.29</v>
      </c>
      <c r="CT7" s="36">
        <v>50.32</v>
      </c>
      <c r="CU7" s="36">
        <v>49.89</v>
      </c>
      <c r="CV7" s="36">
        <v>60.35</v>
      </c>
      <c r="CW7" s="36">
        <v>84.18</v>
      </c>
      <c r="CX7" s="36">
        <v>84.34</v>
      </c>
      <c r="CY7" s="36">
        <v>86.24</v>
      </c>
      <c r="CZ7" s="36">
        <v>86.42</v>
      </c>
      <c r="DA7" s="36">
        <v>86.85</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2016-02-16T09:25:49Z</cp:lastPrinted>
  <dcterms:created xsi:type="dcterms:W3CDTF">2016-02-03T08:47:16Z</dcterms:created>
  <dcterms:modified xsi:type="dcterms:W3CDTF">2016-02-24T09:13:12Z</dcterms:modified>
  <cp:category/>
</cp:coreProperties>
</file>