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<sst xmlns="http://schemas.openxmlformats.org/spreadsheetml/2006/main" count="221" uniqueCount="111">
  <si>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</si>
  <si>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</si>
  <si>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</si>
  <si>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</si>
  <si>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</si>
  <si>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</si>
  <si>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</si>
  <si>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</si>
  <si>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</si>
  <si>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</si>
  <si>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</si>
  <si>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</si>
  <si>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</si>
  <si>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</si>
  <si>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</si>
  <si>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</si>
  <si>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</si>
  <si>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</si>
  <si>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</si>
  <si>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</si>
  <si>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</si>
  <si>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</si>
  <si>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</si>
  <si>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</si>
  <si>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</si>
  <si>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</si>
  <si>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</si>
  <si>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</si>
  <si>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</si>
  <si>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</si>
  <si>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</si>
  <si>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</si>
  <si>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</si>
  <si>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</si>
  <si>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</si>
  <si>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</si>
  <si>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</si>
  <si>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</si>
  <si>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</si>
  <si>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</si>
  <si>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</si>
  <si>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</si>
  <si>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</si>
  <si>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</si>
  <si>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</si>
  <si>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</si>
  <si>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</si>
  <si>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</si>
  <si>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</si>
  <si>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</si>
  <si>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</si>
  <si>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</si>
  <si>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</si>
  <si>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</si>
  <si>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</si>
  <si>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</si>
  <si>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</si>
  <si>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</si>
  <si>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</si>
  <si>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</si>
  <si>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</si>
  <si>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</si>
  <si>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</si>
  <si>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</si>
  <si>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</si>
  <si>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</si>
  <si>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</si>
  <si>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</si>
  <si>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</si>
  <si>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</si>
  <si>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</si>
  <si>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</si>
  <si>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</si>
  <si>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</si>
  <si>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</si>
  <si>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</si>
  <si>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</si>
  <si>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</si>
  <si>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</si>
  <si>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</si>
  <si>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</si>
  <si>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</si>
  <si>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</si>
  <si>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</si>
  <si>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</si>
  <si>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</si>
  <si>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</si>
  <si>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</si>
  <si>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</si>
  <si>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</si>
  <si>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</si>
  <si>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</si>
  <si>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</si>
  <si>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</si>
  <si>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</si>
  <si>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</si>
  <si>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丸森町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</si>
  <si>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</si>
  <si>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</si>
  <si>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</si>
  <si>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</si>
  <si>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</si>
  <si>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</si>
  <si>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</si>
  <si>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</si>
  <si>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</si>
  <si>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</si>
  <si>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</si>
  <si>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当町の農業集落排水事業の経営は類似団体と比較し、同程度かやや高い傾向であると考えられる。
　今後の経営健全化のための具体的な取り組みとして、収入増加のために、未使用者への啓もう活動を行い、未納額の解消を図り、料金の改定について検討を行う必要がある。
　また、支出の削減として建設費等のコスト削減を図る。</t>
    <rPh sb="1" eb="3">
      <t>トウチョウ</t>
    </rPh>
    <rPh sb="4" eb="6">
      <t>ノウギョウ</t>
    </rPh>
    <rPh sb="6" eb="8">
      <t>シュウラク</t>
    </rPh>
    <rPh sb="8" eb="10">
      <t>ハイスイ</t>
    </rPh>
    <rPh sb="10" eb="12">
      <t>ジギョウ</t>
    </rPh>
    <rPh sb="13" eb="15">
      <t>ケイエイ</t>
    </rPh>
    <rPh sb="16" eb="18">
      <t>ルイジ</t>
    </rPh>
    <rPh sb="18" eb="20">
      <t>ダンタイ</t>
    </rPh>
    <rPh sb="21" eb="23">
      <t>ヒカク</t>
    </rPh>
    <rPh sb="25" eb="28">
      <t>ドウテイド</t>
    </rPh>
    <rPh sb="31" eb="32">
      <t>タカ</t>
    </rPh>
    <rPh sb="33" eb="35">
      <t>ケイコウ</t>
    </rPh>
    <rPh sb="39" eb="40">
      <t>カンガ</t>
    </rPh>
    <rPh sb="47" eb="49">
      <t>コンゴ</t>
    </rPh>
    <rPh sb="50" eb="52">
      <t>ケイエイ</t>
    </rPh>
    <rPh sb="52" eb="55">
      <t>ケンゼンカ</t>
    </rPh>
    <rPh sb="59" eb="62">
      <t>グタイテキ</t>
    </rPh>
    <rPh sb="63" eb="64">
      <t>ト</t>
    </rPh>
    <rPh sb="65" eb="66">
      <t>ク</t>
    </rPh>
    <rPh sb="71" eb="73">
      <t>シュウニュウ</t>
    </rPh>
    <rPh sb="73" eb="75">
      <t>ゾウカ</t>
    </rPh>
    <rPh sb="80" eb="84">
      <t>ミシヨウシャ</t>
    </rPh>
    <rPh sb="86" eb="87">
      <t>ケイ</t>
    </rPh>
    <rPh sb="89" eb="91">
      <t>カツドウ</t>
    </rPh>
    <rPh sb="92" eb="93">
      <t>オコナ</t>
    </rPh>
    <rPh sb="95" eb="98">
      <t>ミノウガク</t>
    </rPh>
    <rPh sb="99" eb="101">
      <t>カイショウ</t>
    </rPh>
    <rPh sb="102" eb="103">
      <t>ハカ</t>
    </rPh>
    <rPh sb="105" eb="107">
      <t>リョウキン</t>
    </rPh>
    <rPh sb="108" eb="110">
      <t>カイテイ</t>
    </rPh>
    <rPh sb="114" eb="116">
      <t>ケントウ</t>
    </rPh>
    <rPh sb="117" eb="118">
      <t>オコナ</t>
    </rPh>
    <rPh sb="119" eb="121">
      <t>ヒツヨウ</t>
    </rPh>
    <rPh sb="130" eb="132">
      <t>シシュツ</t>
    </rPh>
    <rPh sb="133" eb="135">
      <t>サクゲン</t>
    </rPh>
    <rPh sb="138" eb="140">
      <t>ケンセツ</t>
    </rPh>
    <rPh sb="140" eb="141">
      <t>ヒ</t>
    </rPh>
    <rPh sb="141" eb="142">
      <t>トウ</t>
    </rPh>
    <rPh sb="146" eb="148">
      <t>サクゲン</t>
    </rPh>
    <rPh sb="149" eb="150">
      <t>ハカ</t>
    </rPh>
    <phoneticPr fontId="4"/>
  </si>
  <si>
    <t xml:space="preserve">　当町の汚水処理場は3箇所あり、今年度から補助事業により、施設の機能診断を行っている。診断後、農集排施設の最適化整備構想を行い、公共下水道接続との比較を行う。
</t>
    <rPh sb="1" eb="3">
      <t>トウチョウ</t>
    </rPh>
    <rPh sb="4" eb="6">
      <t>オスイ</t>
    </rPh>
    <rPh sb="6" eb="8">
      <t>ショリ</t>
    </rPh>
    <rPh sb="8" eb="9">
      <t>ジョウ</t>
    </rPh>
    <rPh sb="11" eb="13">
      <t>カショ</t>
    </rPh>
    <rPh sb="16" eb="19">
      <t>コンネンド</t>
    </rPh>
    <rPh sb="21" eb="23">
      <t>ホジョ</t>
    </rPh>
    <rPh sb="23" eb="25">
      <t>ジギョウ</t>
    </rPh>
    <rPh sb="29" eb="31">
      <t>シセツ</t>
    </rPh>
    <rPh sb="32" eb="34">
      <t>キノウ</t>
    </rPh>
    <rPh sb="34" eb="36">
      <t>シンダン</t>
    </rPh>
    <rPh sb="37" eb="38">
      <t>オコナ</t>
    </rPh>
    <rPh sb="43" eb="45">
      <t>シンダン</t>
    </rPh>
    <rPh sb="45" eb="46">
      <t>ゴ</t>
    </rPh>
    <rPh sb="47" eb="48">
      <t>ノウ</t>
    </rPh>
    <rPh sb="48" eb="50">
      <t>シュウハイ</t>
    </rPh>
    <rPh sb="50" eb="52">
      <t>シセツ</t>
    </rPh>
    <rPh sb="53" eb="56">
      <t>サイテキカ</t>
    </rPh>
    <rPh sb="56" eb="58">
      <t>セイビ</t>
    </rPh>
    <rPh sb="58" eb="60">
      <t>コウソウ</t>
    </rPh>
    <rPh sb="61" eb="62">
      <t>オコナ</t>
    </rPh>
    <rPh sb="64" eb="66">
      <t>コウキョウ</t>
    </rPh>
    <rPh sb="66" eb="69">
      <t>ゲスイドウ</t>
    </rPh>
    <rPh sb="69" eb="71">
      <t>セツゾク</t>
    </rPh>
    <rPh sb="73" eb="75">
      <t>ヒカク</t>
    </rPh>
    <rPh sb="76" eb="77">
      <t>オコナ</t>
    </rPh>
    <phoneticPr fontId="4"/>
  </si>
  <si>
    <t>①　収益的収支比率はＨ26で74%であり、適正な使用料確保のため、改定が必要と考えているが、未納額もあるため、改定の前に未納の解消に努めていく。
④　企業債残高規模については、類似団体と比較して低い数値で推移している。
⑤　経費回収率は類似団体と比較し高い比率となっている。適正な使用料確保のため、改定が必要と考えているが、未納額もあるため、改定の前に未納の解消に努めていく。
⑥　汚水処理原価は類似団体と同程度で推移している。
今後、投資の効率化や維持管理費の削減、接続率の向上を図っていく。
⑦　類似団体と同程度で推移している。
⑧　水洗化率96%で類似団体と比較し高い率となっている。
使用料収入増加のため、未使用者への啓もう活動を図る。</t>
    <rPh sb="93" eb="95">
      <t>ヒカク</t>
    </rPh>
    <rPh sb="97" eb="98">
      <t>ヒク</t>
    </rPh>
    <rPh sb="99" eb="101">
      <t>スウチ</t>
    </rPh>
    <rPh sb="102" eb="104">
      <t>スイイ</t>
    </rPh>
    <rPh sb="250" eb="252">
      <t>ルイジ</t>
    </rPh>
    <rPh sb="252" eb="254">
      <t>ダンタイ</t>
    </rPh>
    <rPh sb="255" eb="258">
      <t>ドウテイド</t>
    </rPh>
    <rPh sb="259" eb="261">
      <t>スイイ</t>
    </rPh>
    <rPh sb="285" eb="286">
      <t>タカ</t>
    </rPh>
    <rPh sb="287" eb="288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</si>
</sst>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0.21</c:v>
                </c:pt>
                <c:pt idx="3" formatCode="#,##0.00;&quot;△&quot;#,##0.00;&quot;-&quot;">
                  <c:v>2.33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47200"/>
        <c:axId val="10776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47200"/>
        <c:axId val="107761664"/>
      </c:lineChart>
      <c:dateAx>
        <c:axId val="10774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61664"/>
        <c:crosses val="autoZero"/>
        <c:auto val="1"/>
        <c:lblOffset val="100"/>
        <c:baseTimeUnit val="years"/>
      </c:dateAx>
      <c:valAx>
        <c:axId val="10776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4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57.98</c:v>
                </c:pt>
                <c:pt idx="1">
                  <c:v>57.98</c:v>
                </c:pt>
                <c:pt idx="2">
                  <c:v>57.98</c:v>
                </c:pt>
                <c:pt idx="3">
                  <c:v>57.98</c:v>
                </c:pt>
                <c:pt idx="4">
                  <c:v>53.11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09728"/>
        <c:axId val="10801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09728"/>
        <c:axId val="108011904"/>
      </c:lineChart>
      <c:dateAx>
        <c:axId val="10800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11904"/>
        <c:crosses val="autoZero"/>
        <c:auto val="1"/>
        <c:lblOffset val="100"/>
        <c:baseTimeUnit val="years"/>
      </c:dateAx>
      <c:valAx>
        <c:axId val="10801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0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96.13</c:v>
                </c:pt>
                <c:pt idx="1">
                  <c:v>96.11</c:v>
                </c:pt>
                <c:pt idx="2">
                  <c:v>96.06</c:v>
                </c:pt>
                <c:pt idx="3">
                  <c:v>95.86</c:v>
                </c:pt>
                <c:pt idx="4">
                  <c:v>95.88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62592"/>
        <c:axId val="10806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62592"/>
        <c:axId val="108064768"/>
      </c:lineChart>
      <c:dateAx>
        <c:axId val="10806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64768"/>
        <c:crosses val="autoZero"/>
        <c:auto val="1"/>
        <c:lblOffset val="100"/>
        <c:baseTimeUnit val="years"/>
      </c:dateAx>
      <c:valAx>
        <c:axId val="10806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6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94.25</c:v>
                </c:pt>
                <c:pt idx="1">
                  <c:v>68.010000000000005</c:v>
                </c:pt>
                <c:pt idx="2">
                  <c:v>92</c:v>
                </c:pt>
                <c:pt idx="3">
                  <c:v>62.72</c:v>
                </c:pt>
                <c:pt idx="4">
                  <c:v>73.56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87776"/>
        <c:axId val="10778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87776"/>
        <c:axId val="107789696"/>
      </c:lineChart>
      <c:dateAx>
        <c:axId val="10778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89696"/>
        <c:crosses val="autoZero"/>
        <c:auto val="1"/>
        <c:lblOffset val="100"/>
        <c:baseTimeUnit val="years"/>
      </c:dateAx>
      <c:valAx>
        <c:axId val="10778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8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18208"/>
        <c:axId val="10552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18208"/>
        <c:axId val="105520128"/>
      </c:lineChart>
      <c:dateAx>
        <c:axId val="1055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20128"/>
        <c:crosses val="autoZero"/>
        <c:auto val="1"/>
        <c:lblOffset val="100"/>
        <c:baseTimeUnit val="years"/>
      </c:dateAx>
      <c:valAx>
        <c:axId val="10552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1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62880"/>
        <c:axId val="10556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62880"/>
        <c:axId val="105564800"/>
      </c:lineChart>
      <c:dateAx>
        <c:axId val="10556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64800"/>
        <c:crosses val="autoZero"/>
        <c:auto val="1"/>
        <c:lblOffset val="100"/>
        <c:baseTimeUnit val="years"/>
      </c:dateAx>
      <c:valAx>
        <c:axId val="10556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6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91936"/>
        <c:axId val="10559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91936"/>
        <c:axId val="105593856"/>
      </c:lineChart>
      <c:dateAx>
        <c:axId val="10559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93856"/>
        <c:crosses val="autoZero"/>
        <c:auto val="1"/>
        <c:lblOffset val="100"/>
        <c:baseTimeUnit val="years"/>
      </c:dateAx>
      <c:valAx>
        <c:axId val="10559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9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32512"/>
        <c:axId val="10563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32512"/>
        <c:axId val="105634432"/>
      </c:lineChart>
      <c:dateAx>
        <c:axId val="10563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34432"/>
        <c:crosses val="autoZero"/>
        <c:auto val="1"/>
        <c:lblOffset val="100"/>
        <c:baseTimeUnit val="years"/>
      </c:dateAx>
      <c:valAx>
        <c:axId val="10563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3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143.56</c:v>
                </c:pt>
                <c:pt idx="1">
                  <c:v>315.33999999999997</c:v>
                </c:pt>
                <c:pt idx="2">
                  <c:v>273.22000000000003</c:v>
                </c:pt>
                <c:pt idx="3">
                  <c:v>53.73</c:v>
                </c:pt>
                <c:pt idx="4">
                  <c:v>184.11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96832"/>
        <c:axId val="10789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96832"/>
        <c:axId val="107898752"/>
      </c:lineChart>
      <c:dateAx>
        <c:axId val="10789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98752"/>
        <c:crosses val="autoZero"/>
        <c:auto val="1"/>
        <c:lblOffset val="100"/>
        <c:baseTimeUnit val="years"/>
      </c:dateAx>
      <c:valAx>
        <c:axId val="10789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9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95.59</c:v>
                </c:pt>
                <c:pt idx="1">
                  <c:v>82.04</c:v>
                </c:pt>
                <c:pt idx="2">
                  <c:v>84.62</c:v>
                </c:pt>
                <c:pt idx="3">
                  <c:v>37.840000000000003</c:v>
                </c:pt>
                <c:pt idx="4">
                  <c:v>60.55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37152"/>
        <c:axId val="10795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37152"/>
        <c:axId val="107951616"/>
      </c:lineChart>
      <c:dateAx>
        <c:axId val="10793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51616"/>
        <c:crosses val="autoZero"/>
        <c:auto val="1"/>
        <c:lblOffset val="100"/>
        <c:baseTimeUnit val="years"/>
      </c:dateAx>
      <c:valAx>
        <c:axId val="10795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3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180.68</c:v>
                </c:pt>
                <c:pt idx="1">
                  <c:v>213.1</c:v>
                </c:pt>
                <c:pt idx="2">
                  <c:v>212.29</c:v>
                </c:pt>
                <c:pt idx="3">
                  <c:v>474.18</c:v>
                </c:pt>
                <c:pt idx="4">
                  <c:v>300.38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60960"/>
        <c:axId val="10797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60960"/>
        <c:axId val="107979520"/>
      </c:lineChart>
      <c:dateAx>
        <c:axId val="10796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79520"/>
        <c:crosses val="autoZero"/>
        <c:auto val="1"/>
        <c:lblOffset val="100"/>
        <c:baseTimeUnit val="years"/>
      </c:dateAx>
      <c:valAx>
        <c:axId val="10797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6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丸森町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14845</v>
      </c>
      <c r="AM8" s="47"/>
      <c r="AN8" s="47"/>
      <c r="AO8" s="47"/>
      <c r="AP8" s="47"/>
      <c r="AQ8" s="47"/>
      <c r="AR8" s="47"/>
      <c r="AS8" s="47"/>
      <c r="AT8" s="43">
        <f>データ!S6</f>
        <v>273.3</v>
      </c>
      <c r="AU8" s="43"/>
      <c r="AV8" s="43"/>
      <c r="AW8" s="43"/>
      <c r="AX8" s="43"/>
      <c r="AY8" s="43"/>
      <c r="AZ8" s="43"/>
      <c r="BA8" s="43"/>
      <c r="BB8" s="43">
        <f>データ!T6</f>
        <v>54.32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11.86</v>
      </c>
      <c r="Q10" s="43"/>
      <c r="R10" s="43"/>
      <c r="S10" s="43"/>
      <c r="T10" s="43"/>
      <c r="U10" s="43"/>
      <c r="V10" s="43"/>
      <c r="W10" s="43">
        <f>データ!P6</f>
        <v>93.96</v>
      </c>
      <c r="X10" s="43"/>
      <c r="Y10" s="43"/>
      <c r="Z10" s="43"/>
      <c r="AA10" s="43"/>
      <c r="AB10" s="43"/>
      <c r="AC10" s="43"/>
      <c r="AD10" s="47">
        <f>データ!Q6</f>
        <v>3410</v>
      </c>
      <c r="AE10" s="47"/>
      <c r="AF10" s="47"/>
      <c r="AG10" s="47"/>
      <c r="AH10" s="47"/>
      <c r="AI10" s="47"/>
      <c r="AJ10" s="47"/>
      <c r="AK10" s="2"/>
      <c r="AL10" s="47">
        <f>データ!U6</f>
        <v>1747</v>
      </c>
      <c r="AM10" s="47"/>
      <c r="AN10" s="47"/>
      <c r="AO10" s="47"/>
      <c r="AP10" s="47"/>
      <c r="AQ10" s="47"/>
      <c r="AR10" s="47"/>
      <c r="AS10" s="47"/>
      <c r="AT10" s="43">
        <f>データ!V6</f>
        <v>1.0900000000000001</v>
      </c>
      <c r="AU10" s="43"/>
      <c r="AV10" s="43"/>
      <c r="AW10" s="43"/>
      <c r="AX10" s="43"/>
      <c r="AY10" s="43"/>
      <c r="AZ10" s="43"/>
      <c r="BA10" s="43"/>
      <c r="BB10" s="43">
        <f>データ!W6</f>
        <v>1602.75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43419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宮城県　丸森町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11.86</v>
      </c>
      <c r="P6" s="32">
        <f t="shared" si="3"/>
        <v>93.96</v>
      </c>
      <c r="Q6" s="32">
        <f t="shared" si="3"/>
        <v>3410</v>
      </c>
      <c r="R6" s="32">
        <f t="shared" si="3"/>
        <v>14845</v>
      </c>
      <c r="S6" s="32">
        <f t="shared" si="3"/>
        <v>273.3</v>
      </c>
      <c r="T6" s="32">
        <f t="shared" si="3"/>
        <v>54.32</v>
      </c>
      <c r="U6" s="32">
        <f t="shared" si="3"/>
        <v>1747</v>
      </c>
      <c r="V6" s="32">
        <f t="shared" si="3"/>
        <v>1.0900000000000001</v>
      </c>
      <c r="W6" s="32">
        <f t="shared" si="3"/>
        <v>1602.75</v>
      </c>
      <c r="X6" s="33">
        <f>IF(X7="",NA(),X7)</f>
        <v>94.25</v>
      </c>
      <c r="Y6" s="33">
        <f t="shared" ref="Y6:AG6" si="4">IF(Y7="",NA(),Y7)</f>
        <v>68.010000000000005</v>
      </c>
      <c r="Z6" s="33">
        <f t="shared" si="4"/>
        <v>92</v>
      </c>
      <c r="AA6" s="33">
        <f t="shared" si="4"/>
        <v>62.72</v>
      </c>
      <c r="AB6" s="33">
        <f t="shared" si="4"/>
        <v>73.56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143.56</v>
      </c>
      <c r="BF6" s="33">
        <f t="shared" ref="BF6:BN6" si="7">IF(BF7="",NA(),BF7)</f>
        <v>315.33999999999997</v>
      </c>
      <c r="BG6" s="33">
        <f t="shared" si="7"/>
        <v>273.22000000000003</v>
      </c>
      <c r="BH6" s="33">
        <f t="shared" si="7"/>
        <v>53.73</v>
      </c>
      <c r="BI6" s="33">
        <f t="shared" si="7"/>
        <v>184.11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95.59</v>
      </c>
      <c r="BQ6" s="33">
        <f t="shared" ref="BQ6:BY6" si="8">IF(BQ7="",NA(),BQ7)</f>
        <v>82.04</v>
      </c>
      <c r="BR6" s="33">
        <f t="shared" si="8"/>
        <v>84.62</v>
      </c>
      <c r="BS6" s="33">
        <f t="shared" si="8"/>
        <v>37.840000000000003</v>
      </c>
      <c r="BT6" s="33">
        <f t="shared" si="8"/>
        <v>60.55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180.68</v>
      </c>
      <c r="CB6" s="33">
        <f t="shared" ref="CB6:CJ6" si="9">IF(CB7="",NA(),CB7)</f>
        <v>213.1</v>
      </c>
      <c r="CC6" s="33">
        <f t="shared" si="9"/>
        <v>212.29</v>
      </c>
      <c r="CD6" s="33">
        <f t="shared" si="9"/>
        <v>474.18</v>
      </c>
      <c r="CE6" s="33">
        <f t="shared" si="9"/>
        <v>300.38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57.98</v>
      </c>
      <c r="CM6" s="33">
        <f t="shared" ref="CM6:CU6" si="10">IF(CM7="",NA(),CM7)</f>
        <v>57.98</v>
      </c>
      <c r="CN6" s="33">
        <f t="shared" si="10"/>
        <v>57.98</v>
      </c>
      <c r="CO6" s="33">
        <f t="shared" si="10"/>
        <v>57.98</v>
      </c>
      <c r="CP6" s="33">
        <f t="shared" si="10"/>
        <v>53.11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96.13</v>
      </c>
      <c r="CX6" s="33">
        <f t="shared" ref="CX6:DF6" si="11">IF(CX7="",NA(),CX7)</f>
        <v>96.11</v>
      </c>
      <c r="CY6" s="33">
        <f t="shared" si="11"/>
        <v>96.06</v>
      </c>
      <c r="CZ6" s="33">
        <f t="shared" si="11"/>
        <v>95.86</v>
      </c>
      <c r="DA6" s="33">
        <f t="shared" si="11"/>
        <v>95.88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3">
        <f t="shared" si="14"/>
        <v>0.21</v>
      </c>
      <c r="EG6" s="33">
        <f t="shared" si="14"/>
        <v>2.33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43419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11.86</v>
      </c>
      <c r="P7" s="36">
        <v>93.96</v>
      </c>
      <c r="Q7" s="36">
        <v>3410</v>
      </c>
      <c r="R7" s="36">
        <v>14845</v>
      </c>
      <c r="S7" s="36">
        <v>273.3</v>
      </c>
      <c r="T7" s="36">
        <v>54.32</v>
      </c>
      <c r="U7" s="36">
        <v>1747</v>
      </c>
      <c r="V7" s="36">
        <v>1.0900000000000001</v>
      </c>
      <c r="W7" s="36">
        <v>1602.75</v>
      </c>
      <c r="X7" s="36">
        <v>94.25</v>
      </c>
      <c r="Y7" s="36">
        <v>68.010000000000005</v>
      </c>
      <c r="Z7" s="36">
        <v>92</v>
      </c>
      <c r="AA7" s="36">
        <v>62.72</v>
      </c>
      <c r="AB7" s="36">
        <v>73.56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143.56</v>
      </c>
      <c r="BF7" s="36">
        <v>315.33999999999997</v>
      </c>
      <c r="BG7" s="36">
        <v>273.22000000000003</v>
      </c>
      <c r="BH7" s="36">
        <v>53.73</v>
      </c>
      <c r="BI7" s="36">
        <v>184.11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95.59</v>
      </c>
      <c r="BQ7" s="36">
        <v>82.04</v>
      </c>
      <c r="BR7" s="36">
        <v>84.62</v>
      </c>
      <c r="BS7" s="36">
        <v>37.840000000000003</v>
      </c>
      <c r="BT7" s="36">
        <v>60.55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180.68</v>
      </c>
      <c r="CB7" s="36">
        <v>213.1</v>
      </c>
      <c r="CC7" s="36">
        <v>212.29</v>
      </c>
      <c r="CD7" s="36">
        <v>474.18</v>
      </c>
      <c r="CE7" s="36">
        <v>300.38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57.98</v>
      </c>
      <c r="CM7" s="36">
        <v>57.98</v>
      </c>
      <c r="CN7" s="36">
        <v>57.98</v>
      </c>
      <c r="CO7" s="36">
        <v>57.98</v>
      </c>
      <c r="CP7" s="36">
        <v>53.11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96.13</v>
      </c>
      <c r="CX7" s="36">
        <v>96.11</v>
      </c>
      <c r="CY7" s="36">
        <v>96.06</v>
      </c>
      <c r="CZ7" s="36">
        <v>95.86</v>
      </c>
      <c r="DA7" s="36">
        <v>95.88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0.21</v>
      </c>
      <c r="EG7" s="36">
        <v>2.33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dcterms:created xsi:type="dcterms:W3CDTF">2016-02-03T09:09:15Z</dcterms:created>
  <dcterms:modified xsi:type="dcterms:W3CDTF">2016-02-24T09:09:47Z</dcterms:modified>
  <cp:category/>
</cp:coreProperties>
</file>