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-315" yWindow="-75" windowWidth="9645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AI10" i="4" s="1"/>
  <c r="S6" i="5"/>
  <c r="AY8" i="4" s="1"/>
  <c r="R6" i="5"/>
  <c r="Q6" i="5"/>
  <c r="P6" i="5"/>
  <c r="Z10" i="4" s="1"/>
  <c r="O6" i="5"/>
  <c r="R10" i="4" s="1"/>
  <c r="N6" i="5"/>
  <c r="M6" i="5"/>
  <c r="B10" i="4" s="1"/>
  <c r="L6" i="5"/>
  <c r="Z8" i="4" s="1"/>
  <c r="K6" i="5"/>
  <c r="R8" i="4" s="1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J10" i="4"/>
  <c r="AQ8" i="4"/>
  <c r="AI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<sst xmlns="http://schemas.openxmlformats.org/spreadsheetml/2006/main" count="217" uniqueCount="107">
  <si>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</si>
  <si>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</si>
  <si>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</si>
  <si>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</si>
  <si>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</si>
  <si>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</si>
  <si>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</si>
  <si>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</si>
  <si>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</si>
  <si>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</si>
  <si>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</si>
  <si>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</si>
  <si>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</si>
  <si>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</si>
  <si>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</si>
  <si>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</si>
  <si>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</si>
  <si>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</si>
  <si>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</si>
  <si>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</si>
  <si>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</si>
  <si>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</si>
  <si>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</si>
  <si>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</si>
  <si>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</si>
  <si>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</si>
  <si>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</si>
  <si>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</si>
  <si>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</si>
  <si>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</si>
  <si>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</si>
  <si>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</si>
  <si>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</si>
  <si>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</si>
  <si>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</si>
  <si>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</si>
  <si>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</si>
  <si>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</si>
  <si>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</si>
  <si>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</si>
  <si>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</si>
  <si>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</si>
  <si>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</si>
  <si>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</si>
  <si>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</si>
  <si>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</si>
  <si>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</si>
  <si>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</si>
  <si>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</si>
  <si>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</si>
  <si>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</si>
  <si>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</si>
  <si>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</si>
  <si>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</si>
  <si>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</si>
  <si>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</si>
  <si>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</si>
  <si>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</si>
  <si>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</si>
  <si>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</si>
  <si>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</si>
  <si>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</si>
  <si>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</si>
  <si>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</si>
  <si>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</si>
  <si>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</si>
  <si>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</si>
  <si>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</si>
  <si>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</si>
  <si>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</si>
  <si>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</si>
  <si>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</si>
  <si>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</si>
  <si>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</si>
  <si>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</si>
  <si>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</si>
  <si>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</si>
  <si>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</si>
  <si>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</si>
  <si>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</si>
  <si>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</si>
  <si>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</si>
  <si>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</si>
  <si>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</si>
  <si>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</si>
  <si>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</si>
  <si>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</si>
  <si>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</si>
  <si>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</si>
  <si>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</si>
  <si>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</si>
  <si>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</si>
  <si>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</si>
  <si>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宮城県　丸森町</t>
  </si>
  <si>
    <t>法適用</t>
  </si>
  <si>
    <t>水道事業</t>
  </si>
  <si>
    <t>末端給水事業</t>
  </si>
  <si>
    <t>A8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</si>
  <si>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</si>
  <si>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</si>
  <si>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</si>
  <si>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</si>
  <si>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</si>
  <si>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</si>
  <si>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①　継続的に100%を上回る黒字経営が続いており、同規模事業体平均値と同程度である。
②　累積欠損金はこれまで発生していない。
③　毎年度100%を上回っており、支払い能力は備えている。平成26年度は会計基準の見直しによる減少である。
④　同規模事業体平均より企業債残高割合は多いが、施設更新及び老朽管更新による起債である。
⑤　平成24年度からは100%を上回っており、給水に係る費用は給水収益でまかなえている。
⑥　有収水量1㎥あたりの給水原価は、同規模事業体に比べ高い水準であるが、⑤で100%以上であるため、費用効率は良いと考えられる。
⑦　施設利用率は同規模事業体平均に比べ下回っており、今後施設の見直し、更新の検討が必要となる。
⑧　有収率は毎年度90%を超えており、同規模事業体平均を上回っている。
　以上の事から、おおむね健全で、効率の良い経営であると考えられる。
　現在、基本料金等の改定は考えていないが、収入増の対策として、未納額の解消に力を入れていく。
</t>
    <rPh sb="2" eb="5">
      <t>ケイゾクテキ</t>
    </rPh>
    <rPh sb="11" eb="13">
      <t>ウワマワ</t>
    </rPh>
    <rPh sb="14" eb="16">
      <t>クロジ</t>
    </rPh>
    <rPh sb="16" eb="18">
      <t>ケイエイ</t>
    </rPh>
    <rPh sb="19" eb="20">
      <t>ツヅ</t>
    </rPh>
    <rPh sb="25" eb="28">
      <t>ドウキボ</t>
    </rPh>
    <rPh sb="28" eb="31">
      <t>ジギョウタイ</t>
    </rPh>
    <rPh sb="31" eb="33">
      <t>ヘイキン</t>
    </rPh>
    <rPh sb="33" eb="34">
      <t>チ</t>
    </rPh>
    <rPh sb="35" eb="38">
      <t>ドウテイド</t>
    </rPh>
    <rPh sb="45" eb="47">
      <t>ルイセキ</t>
    </rPh>
    <rPh sb="47" eb="50">
      <t>ケッソンキン</t>
    </rPh>
    <rPh sb="55" eb="57">
      <t>ハッセイ</t>
    </rPh>
    <rPh sb="66" eb="69">
      <t>マイネンド</t>
    </rPh>
    <rPh sb="74" eb="76">
      <t>ウワマワ</t>
    </rPh>
    <rPh sb="81" eb="83">
      <t>シハラ</t>
    </rPh>
    <rPh sb="84" eb="86">
      <t>ノウリョク</t>
    </rPh>
    <rPh sb="87" eb="88">
      <t>ソナ</t>
    </rPh>
    <rPh sb="93" eb="95">
      <t>ヘイセイ</t>
    </rPh>
    <rPh sb="97" eb="99">
      <t>ネンド</t>
    </rPh>
    <rPh sb="100" eb="102">
      <t>カイケイ</t>
    </rPh>
    <rPh sb="102" eb="104">
      <t>キジュン</t>
    </rPh>
    <rPh sb="105" eb="107">
      <t>ミナオ</t>
    </rPh>
    <rPh sb="111" eb="113">
      <t>ゲンショウ</t>
    </rPh>
    <rPh sb="120" eb="123">
      <t>ドウキボ</t>
    </rPh>
    <rPh sb="123" eb="126">
      <t>ジギョウタイ</t>
    </rPh>
    <rPh sb="126" eb="128">
      <t>ヘイキン</t>
    </rPh>
    <rPh sb="130" eb="132">
      <t>キギョウ</t>
    </rPh>
    <rPh sb="132" eb="133">
      <t>サイ</t>
    </rPh>
    <rPh sb="133" eb="135">
      <t>ザンダカ</t>
    </rPh>
    <rPh sb="135" eb="137">
      <t>ワリアイ</t>
    </rPh>
    <rPh sb="138" eb="139">
      <t>オオ</t>
    </rPh>
    <rPh sb="142" eb="144">
      <t>シセツ</t>
    </rPh>
    <rPh sb="144" eb="146">
      <t>コウシン</t>
    </rPh>
    <rPh sb="146" eb="147">
      <t>オヨ</t>
    </rPh>
    <rPh sb="148" eb="150">
      <t>ロウキュウ</t>
    </rPh>
    <rPh sb="150" eb="151">
      <t>カン</t>
    </rPh>
    <rPh sb="151" eb="153">
      <t>コウシン</t>
    </rPh>
    <rPh sb="156" eb="158">
      <t>キサイ</t>
    </rPh>
    <rPh sb="165" eb="167">
      <t>ヘイセイ</t>
    </rPh>
    <rPh sb="169" eb="171">
      <t>ネンド</t>
    </rPh>
    <rPh sb="179" eb="181">
      <t>ウワマワ</t>
    </rPh>
    <rPh sb="186" eb="188">
      <t>キュウスイ</t>
    </rPh>
    <rPh sb="189" eb="190">
      <t>カカ</t>
    </rPh>
    <rPh sb="191" eb="193">
      <t>ヒヨウ</t>
    </rPh>
    <rPh sb="194" eb="196">
      <t>キュウスイ</t>
    </rPh>
    <rPh sb="196" eb="198">
      <t>シュウエキ</t>
    </rPh>
    <rPh sb="210" eb="212">
      <t>ユウシュウ</t>
    </rPh>
    <rPh sb="212" eb="214">
      <t>スイリョウ</t>
    </rPh>
    <rPh sb="220" eb="222">
      <t>キュウスイ</t>
    </rPh>
    <rPh sb="222" eb="224">
      <t>ゲンカ</t>
    </rPh>
    <rPh sb="226" eb="229">
      <t>ドウキボ</t>
    </rPh>
    <rPh sb="229" eb="232">
      <t>ジギョウタイ</t>
    </rPh>
    <rPh sb="233" eb="234">
      <t>クラ</t>
    </rPh>
    <rPh sb="235" eb="236">
      <t>タカ</t>
    </rPh>
    <rPh sb="237" eb="239">
      <t>スイジュン</t>
    </rPh>
    <rPh sb="250" eb="252">
      <t>イジョウ</t>
    </rPh>
    <rPh sb="258" eb="260">
      <t>ヒヨウ</t>
    </rPh>
    <rPh sb="260" eb="262">
      <t>コウリツ</t>
    </rPh>
    <rPh sb="263" eb="264">
      <t>ヨ</t>
    </rPh>
    <rPh sb="266" eb="267">
      <t>カンガ</t>
    </rPh>
    <rPh sb="275" eb="277">
      <t>シセツ</t>
    </rPh>
    <rPh sb="277" eb="280">
      <t>リヨウリツ</t>
    </rPh>
    <rPh sb="281" eb="284">
      <t>ドウキボ</t>
    </rPh>
    <rPh sb="284" eb="287">
      <t>ジギョウタイ</t>
    </rPh>
    <rPh sb="287" eb="289">
      <t>ヘイキン</t>
    </rPh>
    <rPh sb="290" eb="291">
      <t>クラ</t>
    </rPh>
    <rPh sb="292" eb="294">
      <t>シタマワ</t>
    </rPh>
    <rPh sb="299" eb="301">
      <t>コンゴ</t>
    </rPh>
    <rPh sb="301" eb="303">
      <t>シセツ</t>
    </rPh>
    <rPh sb="304" eb="306">
      <t>ミナオ</t>
    </rPh>
    <rPh sb="308" eb="310">
      <t>コウシン</t>
    </rPh>
    <rPh sb="311" eb="313">
      <t>ケントウ</t>
    </rPh>
    <rPh sb="314" eb="316">
      <t>ヒツヨウ</t>
    </rPh>
    <rPh sb="323" eb="325">
      <t>ユウシュウ</t>
    </rPh>
    <rPh sb="325" eb="326">
      <t>リツ</t>
    </rPh>
    <rPh sb="327" eb="330">
      <t>マイネンド</t>
    </rPh>
    <rPh sb="334" eb="335">
      <t>コ</t>
    </rPh>
    <rPh sb="340" eb="343">
      <t>ドウキボ</t>
    </rPh>
    <rPh sb="343" eb="346">
      <t>ジギョウタイ</t>
    </rPh>
    <rPh sb="346" eb="348">
      <t>ヘイキン</t>
    </rPh>
    <rPh sb="349" eb="351">
      <t>ウワマワ</t>
    </rPh>
    <rPh sb="360" eb="362">
      <t>イジョウ</t>
    </rPh>
    <rPh sb="363" eb="364">
      <t>コト</t>
    </rPh>
    <rPh sb="371" eb="373">
      <t>ケンゼン</t>
    </rPh>
    <rPh sb="375" eb="377">
      <t>コウリツ</t>
    </rPh>
    <rPh sb="378" eb="379">
      <t>ヨ</t>
    </rPh>
    <rPh sb="380" eb="382">
      <t>ケイエイ</t>
    </rPh>
    <rPh sb="386" eb="387">
      <t>カンガ</t>
    </rPh>
    <rPh sb="395" eb="397">
      <t>ゲンザイ</t>
    </rPh>
    <rPh sb="398" eb="400">
      <t>キホン</t>
    </rPh>
    <rPh sb="400" eb="402">
      <t>リョウキン</t>
    </rPh>
    <rPh sb="402" eb="403">
      <t>トウ</t>
    </rPh>
    <rPh sb="404" eb="406">
      <t>カイテイ</t>
    </rPh>
    <rPh sb="407" eb="408">
      <t>カンガ</t>
    </rPh>
    <rPh sb="415" eb="418">
      <t>シュウニュウゾウ</t>
    </rPh>
    <rPh sb="419" eb="421">
      <t>タイサク</t>
    </rPh>
    <rPh sb="425" eb="427">
      <t>ミノウ</t>
    </rPh>
    <rPh sb="427" eb="428">
      <t>ガク</t>
    </rPh>
    <rPh sb="429" eb="431">
      <t>カイショウ</t>
    </rPh>
    <rPh sb="432" eb="433">
      <t>チカラ</t>
    </rPh>
    <rPh sb="434" eb="435">
      <t>イ</t>
    </rPh>
    <phoneticPr fontId="4"/>
  </si>
  <si>
    <r>
      <t>　</t>
    </r>
    <r>
      <rPr>
        <sz val="10"/>
        <color theme="1"/>
        <rFont val="ＭＳ ゴシック"/>
        <family val="3"/>
        <charset val="128"/>
      </rPr>
      <t>平成11年度から平成14年度に実施した石綿セメント管更新事業により、ほとんどの石綿管は布設替えを終えている。
　その他管種についても、緊急性や重要度の高いものから計画的に更新を行いたい。</t>
    </r>
    <rPh sb="1" eb="3">
      <t>ヘイセイ</t>
    </rPh>
    <rPh sb="5" eb="7">
      <t>ネンド</t>
    </rPh>
    <rPh sb="9" eb="11">
      <t>ヘイセイ</t>
    </rPh>
    <rPh sb="13" eb="15">
      <t>ネンド</t>
    </rPh>
    <rPh sb="16" eb="18">
      <t>ジッシ</t>
    </rPh>
    <rPh sb="20" eb="22">
      <t>セキメン</t>
    </rPh>
    <rPh sb="26" eb="27">
      <t>カン</t>
    </rPh>
    <rPh sb="27" eb="29">
      <t>コウシン</t>
    </rPh>
    <rPh sb="29" eb="31">
      <t>ジギョウ</t>
    </rPh>
    <rPh sb="40" eb="42">
      <t>セキメン</t>
    </rPh>
    <rPh sb="42" eb="43">
      <t>カン</t>
    </rPh>
    <rPh sb="44" eb="46">
      <t>フセツ</t>
    </rPh>
    <rPh sb="46" eb="47">
      <t>ガ</t>
    </rPh>
    <rPh sb="49" eb="50">
      <t>オ</t>
    </rPh>
    <rPh sb="59" eb="60">
      <t>タ</t>
    </rPh>
    <rPh sb="60" eb="62">
      <t>カンシュ</t>
    </rPh>
    <rPh sb="68" eb="71">
      <t>キンキュウセイ</t>
    </rPh>
    <rPh sb="72" eb="75">
      <t>ジュウヨウド</t>
    </rPh>
    <rPh sb="76" eb="77">
      <t>タカ</t>
    </rPh>
    <rPh sb="82" eb="85">
      <t>ケイカクテキ</t>
    </rPh>
    <rPh sb="86" eb="88">
      <t>コウシン</t>
    </rPh>
    <rPh sb="89" eb="90">
      <t>オコナ</t>
    </rPh>
    <phoneticPr fontId="4"/>
  </si>
  <si>
    <t>　水道事業経営は概ね安定していると考えられるが、今後、施設の老朽化に伴う更新事業が増加することを踏まえると、更新に係る費用と経営状況を把握し、健全で効率的な経営を維持しながら、計画的な施設の更新を行う必要がある。
　このため、必要な計画を策定するように取り組んでいく必要がある。</t>
    <rPh sb="1" eb="3">
      <t>スイドウ</t>
    </rPh>
    <rPh sb="3" eb="5">
      <t>ジギョウ</t>
    </rPh>
    <rPh sb="5" eb="7">
      <t>ケイエイ</t>
    </rPh>
    <rPh sb="8" eb="9">
      <t>オオム</t>
    </rPh>
    <rPh sb="10" eb="12">
      <t>アンテイ</t>
    </rPh>
    <rPh sb="17" eb="18">
      <t>カンガ</t>
    </rPh>
    <rPh sb="24" eb="26">
      <t>コンゴ</t>
    </rPh>
    <rPh sb="27" eb="29">
      <t>シセツ</t>
    </rPh>
    <rPh sb="30" eb="33">
      <t>ロウキュウカ</t>
    </rPh>
    <rPh sb="34" eb="35">
      <t>トモナ</t>
    </rPh>
    <rPh sb="36" eb="38">
      <t>コウシン</t>
    </rPh>
    <rPh sb="38" eb="40">
      <t>ジギョウ</t>
    </rPh>
    <rPh sb="41" eb="43">
      <t>ゾウカ</t>
    </rPh>
    <rPh sb="48" eb="49">
      <t>フ</t>
    </rPh>
    <rPh sb="54" eb="56">
      <t>コウシン</t>
    </rPh>
    <rPh sb="57" eb="58">
      <t>カカ</t>
    </rPh>
    <rPh sb="59" eb="61">
      <t>ヒヨウ</t>
    </rPh>
    <rPh sb="62" eb="64">
      <t>ケイエイ</t>
    </rPh>
    <rPh sb="64" eb="66">
      <t>ジョウキョウ</t>
    </rPh>
    <rPh sb="67" eb="69">
      <t>ハアク</t>
    </rPh>
    <rPh sb="71" eb="73">
      <t>ケンゼン</t>
    </rPh>
    <rPh sb="74" eb="77">
      <t>コウリツテキ</t>
    </rPh>
    <rPh sb="78" eb="80">
      <t>ケイエイ</t>
    </rPh>
    <rPh sb="81" eb="83">
      <t>イジ</t>
    </rPh>
    <rPh sb="88" eb="91">
      <t>ケイカクテキ</t>
    </rPh>
    <rPh sb="92" eb="94">
      <t>シセツ</t>
    </rPh>
    <rPh sb="95" eb="97">
      <t>コウシン</t>
    </rPh>
    <rPh sb="98" eb="99">
      <t>オコナ</t>
    </rPh>
    <rPh sb="100" eb="102">
      <t>ヒツヨウ</t>
    </rPh>
    <rPh sb="113" eb="115">
      <t>ヒツヨウ</t>
    </rPh>
    <rPh sb="116" eb="118">
      <t>ケイカク</t>
    </rPh>
    <rPh sb="119" eb="121">
      <t>サクテイ</t>
    </rPh>
    <rPh sb="126" eb="127">
      <t>ト</t>
    </rPh>
    <rPh sb="128" eb="129">
      <t>ク</t>
    </rPh>
    <rPh sb="133" eb="135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</si>
</sst>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22" fillId="0" borderId="9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2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22" fillId="0" borderId="11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 formatCode="#,##0.00;&quot;△&quot;#,##0.00;&quot;-&quot;">
                  <c:v>0.13</c:v>
                </c:pt>
                <c:pt idx="1">
                  <c:v>0</c:v>
                </c:pt>
                <c:pt idx="2" formatCode="#,##0.00;&quot;△&quot;#,##0.00;&quot;-&quot;">
                  <c:v>2.34</c:v>
                </c:pt>
                <c:pt idx="3" formatCode="#,##0.00;&quot;△&quot;#,##0.00;&quot;-&quot;">
                  <c:v>1.68</c:v>
                </c:pt>
                <c:pt idx="4" formatCode="#,##0.00;&quot;△&quot;#,##0.00;&quot;-&quot;">
                  <c:v>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713792"/>
        <c:axId val="101724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0.61</c:v>
                </c:pt>
                <c:pt idx="1">
                  <c:v>0.5</c:v>
                </c:pt>
                <c:pt idx="2">
                  <c:v>0.66</c:v>
                </c:pt>
                <c:pt idx="3">
                  <c:v>0.64</c:v>
                </c:pt>
                <c:pt idx="4">
                  <c:v>0.56000000000000005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713792"/>
        <c:axId val="101724160"/>
      </c:lineChart>
      <c:dateAx>
        <c:axId val="101713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724160"/>
        <c:crosses val="autoZero"/>
        <c:auto val="1"/>
        <c:lblOffset val="100"/>
        <c:baseTimeUnit val="years"/>
      </c:dateAx>
      <c:valAx>
        <c:axId val="101724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713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49.04</c:v>
                </c:pt>
                <c:pt idx="1">
                  <c:v>45.73</c:v>
                </c:pt>
                <c:pt idx="2">
                  <c:v>47.5</c:v>
                </c:pt>
                <c:pt idx="3">
                  <c:v>47.1</c:v>
                </c:pt>
                <c:pt idx="4">
                  <c:v>46.32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891520"/>
        <c:axId val="106897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53.5</c:v>
                </c:pt>
                <c:pt idx="1">
                  <c:v>52.9</c:v>
                </c:pt>
                <c:pt idx="2">
                  <c:v>49.69</c:v>
                </c:pt>
                <c:pt idx="3">
                  <c:v>49.77</c:v>
                </c:pt>
                <c:pt idx="4">
                  <c:v>49.22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891520"/>
        <c:axId val="106897792"/>
      </c:lineChart>
      <c:dateAx>
        <c:axId val="106891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897792"/>
        <c:crosses val="autoZero"/>
        <c:auto val="1"/>
        <c:lblOffset val="100"/>
        <c:baseTimeUnit val="years"/>
      </c:dateAx>
      <c:valAx>
        <c:axId val="106897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891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90.89</c:v>
                </c:pt>
                <c:pt idx="1">
                  <c:v>91.09</c:v>
                </c:pt>
                <c:pt idx="2">
                  <c:v>91.04</c:v>
                </c:pt>
                <c:pt idx="3">
                  <c:v>91.16</c:v>
                </c:pt>
                <c:pt idx="4">
                  <c:v>91.18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936192"/>
        <c:axId val="106938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82.8</c:v>
                </c:pt>
                <c:pt idx="1">
                  <c:v>81.63</c:v>
                </c:pt>
                <c:pt idx="2">
                  <c:v>80.010000000000005</c:v>
                </c:pt>
                <c:pt idx="3">
                  <c:v>79.98</c:v>
                </c:pt>
                <c:pt idx="4">
                  <c:v>79.48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36192"/>
        <c:axId val="106938368"/>
      </c:lineChart>
      <c:dateAx>
        <c:axId val="10693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938368"/>
        <c:crosses val="autoZero"/>
        <c:auto val="1"/>
        <c:lblOffset val="100"/>
        <c:baseTimeUnit val="years"/>
      </c:dateAx>
      <c:valAx>
        <c:axId val="106938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93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110.26</c:v>
                </c:pt>
                <c:pt idx="1">
                  <c:v>108.16</c:v>
                </c:pt>
                <c:pt idx="2">
                  <c:v>117.23</c:v>
                </c:pt>
                <c:pt idx="3">
                  <c:v>117.54</c:v>
                </c:pt>
                <c:pt idx="4">
                  <c:v>116.19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750272"/>
        <c:axId val="10175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111.1</c:v>
                </c:pt>
                <c:pt idx="1">
                  <c:v>109.08</c:v>
                </c:pt>
                <c:pt idx="2">
                  <c:v>104.95</c:v>
                </c:pt>
                <c:pt idx="3">
                  <c:v>105.53</c:v>
                </c:pt>
                <c:pt idx="4">
                  <c:v>107.2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750272"/>
        <c:axId val="101752192"/>
      </c:lineChart>
      <c:dateAx>
        <c:axId val="101750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752192"/>
        <c:crosses val="autoZero"/>
        <c:auto val="1"/>
        <c:lblOffset val="100"/>
        <c:baseTimeUnit val="years"/>
      </c:dateAx>
      <c:valAx>
        <c:axId val="101752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750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33.32</c:v>
                </c:pt>
                <c:pt idx="1">
                  <c:v>33.590000000000003</c:v>
                </c:pt>
                <c:pt idx="2">
                  <c:v>34.89</c:v>
                </c:pt>
                <c:pt idx="3">
                  <c:v>36.21</c:v>
                </c:pt>
                <c:pt idx="4">
                  <c:v>44.15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006784"/>
        <c:axId val="104008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35.71</c:v>
                </c:pt>
                <c:pt idx="1">
                  <c:v>37.25</c:v>
                </c:pt>
                <c:pt idx="2">
                  <c:v>35.18</c:v>
                </c:pt>
                <c:pt idx="3">
                  <c:v>36.43</c:v>
                </c:pt>
                <c:pt idx="4">
                  <c:v>46.12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06784"/>
        <c:axId val="104008704"/>
      </c:lineChart>
      <c:dateAx>
        <c:axId val="104006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008704"/>
        <c:crosses val="autoZero"/>
        <c:auto val="1"/>
        <c:lblOffset val="100"/>
        <c:baseTimeUnit val="years"/>
      </c:dateAx>
      <c:valAx>
        <c:axId val="104008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006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048896"/>
        <c:axId val="104055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6.62</c:v>
                </c:pt>
                <c:pt idx="1">
                  <c:v>7.9</c:v>
                </c:pt>
                <c:pt idx="2">
                  <c:v>8.41</c:v>
                </c:pt>
                <c:pt idx="3">
                  <c:v>8.7200000000000006</c:v>
                </c:pt>
                <c:pt idx="4">
                  <c:v>9.86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48896"/>
        <c:axId val="104055168"/>
      </c:lineChart>
      <c:dateAx>
        <c:axId val="104048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055168"/>
        <c:crosses val="autoZero"/>
        <c:auto val="1"/>
        <c:lblOffset val="100"/>
        <c:baseTimeUnit val="years"/>
      </c:dateAx>
      <c:valAx>
        <c:axId val="104055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048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701952"/>
        <c:axId val="106703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17.43</c:v>
                </c:pt>
                <c:pt idx="1">
                  <c:v>16.09</c:v>
                </c:pt>
                <c:pt idx="2">
                  <c:v>26.81</c:v>
                </c:pt>
                <c:pt idx="3">
                  <c:v>28.31</c:v>
                </c:pt>
                <c:pt idx="4">
                  <c:v>13.46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701952"/>
        <c:axId val="106703872"/>
      </c:lineChart>
      <c:dateAx>
        <c:axId val="106701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703872"/>
        <c:crosses val="autoZero"/>
        <c:auto val="1"/>
        <c:lblOffset val="100"/>
        <c:baseTimeUnit val="years"/>
      </c:dateAx>
      <c:valAx>
        <c:axId val="1067038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701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442.8</c:v>
                </c:pt>
                <c:pt idx="1">
                  <c:v>920.96</c:v>
                </c:pt>
                <c:pt idx="2">
                  <c:v>498.86</c:v>
                </c:pt>
                <c:pt idx="3">
                  <c:v>768.45</c:v>
                </c:pt>
                <c:pt idx="4">
                  <c:v>206.62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742144"/>
        <c:axId val="106744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1149.75</c:v>
                </c:pt>
                <c:pt idx="1">
                  <c:v>1128.25</c:v>
                </c:pt>
                <c:pt idx="2">
                  <c:v>1002.64</c:v>
                </c:pt>
                <c:pt idx="3">
                  <c:v>1164.51</c:v>
                </c:pt>
                <c:pt idx="4">
                  <c:v>434.72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742144"/>
        <c:axId val="106744064"/>
      </c:lineChart>
      <c:dateAx>
        <c:axId val="106742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744064"/>
        <c:crosses val="autoZero"/>
        <c:auto val="1"/>
        <c:lblOffset val="100"/>
        <c:baseTimeUnit val="years"/>
      </c:dateAx>
      <c:valAx>
        <c:axId val="1067440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742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853.65</c:v>
                </c:pt>
                <c:pt idx="1">
                  <c:v>901.73</c:v>
                </c:pt>
                <c:pt idx="2">
                  <c:v>790.3</c:v>
                </c:pt>
                <c:pt idx="3">
                  <c:v>735.89</c:v>
                </c:pt>
                <c:pt idx="4">
                  <c:v>693.51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782720"/>
        <c:axId val="106784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462.52</c:v>
                </c:pt>
                <c:pt idx="1">
                  <c:v>474.06</c:v>
                </c:pt>
                <c:pt idx="2">
                  <c:v>520.29999999999995</c:v>
                </c:pt>
                <c:pt idx="3">
                  <c:v>498.27</c:v>
                </c:pt>
                <c:pt idx="4">
                  <c:v>495.76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782720"/>
        <c:axId val="106784640"/>
      </c:lineChart>
      <c:dateAx>
        <c:axId val="106782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784640"/>
        <c:crosses val="autoZero"/>
        <c:auto val="1"/>
        <c:lblOffset val="100"/>
        <c:baseTimeUnit val="years"/>
      </c:dateAx>
      <c:valAx>
        <c:axId val="106784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782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97.63</c:v>
                </c:pt>
                <c:pt idx="1">
                  <c:v>94.07</c:v>
                </c:pt>
                <c:pt idx="2">
                  <c:v>105.05</c:v>
                </c:pt>
                <c:pt idx="3">
                  <c:v>105.5</c:v>
                </c:pt>
                <c:pt idx="4">
                  <c:v>105.18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810752"/>
        <c:axId val="106833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99.71</c:v>
                </c:pt>
                <c:pt idx="1">
                  <c:v>96.62</c:v>
                </c:pt>
                <c:pt idx="2">
                  <c:v>90.69</c:v>
                </c:pt>
                <c:pt idx="3">
                  <c:v>90.64</c:v>
                </c:pt>
                <c:pt idx="4">
                  <c:v>93.66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810752"/>
        <c:axId val="106833408"/>
      </c:lineChart>
      <c:dateAx>
        <c:axId val="106810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833408"/>
        <c:crosses val="autoZero"/>
        <c:auto val="1"/>
        <c:lblOffset val="100"/>
        <c:baseTimeUnit val="years"/>
      </c:dateAx>
      <c:valAx>
        <c:axId val="106833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810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297.68</c:v>
                </c:pt>
                <c:pt idx="1">
                  <c:v>300.74</c:v>
                </c:pt>
                <c:pt idx="2">
                  <c:v>277.38</c:v>
                </c:pt>
                <c:pt idx="3">
                  <c:v>278.13</c:v>
                </c:pt>
                <c:pt idx="4">
                  <c:v>278.95999999999998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842752"/>
        <c:axId val="106861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176.84</c:v>
                </c:pt>
                <c:pt idx="1">
                  <c:v>184.53</c:v>
                </c:pt>
                <c:pt idx="2">
                  <c:v>211.08</c:v>
                </c:pt>
                <c:pt idx="3">
                  <c:v>213.52</c:v>
                </c:pt>
                <c:pt idx="4">
                  <c:v>208.21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842752"/>
        <c:axId val="106861312"/>
      </c:lineChart>
      <c:dateAx>
        <c:axId val="106842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861312"/>
        <c:crosses val="autoZero"/>
        <c:auto val="1"/>
        <c:lblOffset val="100"/>
        <c:baseTimeUnit val="years"/>
      </c:dateAx>
      <c:valAx>
        <c:axId val="106861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842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="70" zoomScaleNormal="7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宮城県　丸森町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A8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14845</v>
      </c>
      <c r="AJ8" s="56"/>
      <c r="AK8" s="56"/>
      <c r="AL8" s="56"/>
      <c r="AM8" s="56"/>
      <c r="AN8" s="56"/>
      <c r="AO8" s="56"/>
      <c r="AP8" s="57"/>
      <c r="AQ8" s="47">
        <f>データ!R6</f>
        <v>273.3</v>
      </c>
      <c r="AR8" s="47"/>
      <c r="AS8" s="47"/>
      <c r="AT8" s="47"/>
      <c r="AU8" s="47"/>
      <c r="AV8" s="47"/>
      <c r="AW8" s="47"/>
      <c r="AX8" s="47"/>
      <c r="AY8" s="47">
        <f>データ!S6</f>
        <v>54.32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41.67</v>
      </c>
      <c r="K10" s="47"/>
      <c r="L10" s="47"/>
      <c r="M10" s="47"/>
      <c r="N10" s="47"/>
      <c r="O10" s="47"/>
      <c r="P10" s="47"/>
      <c r="Q10" s="47"/>
      <c r="R10" s="47">
        <f>データ!O6</f>
        <v>62.83</v>
      </c>
      <c r="S10" s="47"/>
      <c r="T10" s="47"/>
      <c r="U10" s="47"/>
      <c r="V10" s="47"/>
      <c r="W10" s="47"/>
      <c r="X10" s="47"/>
      <c r="Y10" s="47"/>
      <c r="Z10" s="78">
        <f>データ!P6</f>
        <v>4920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9252</v>
      </c>
      <c r="AJ10" s="78"/>
      <c r="AK10" s="78"/>
      <c r="AL10" s="78"/>
      <c r="AM10" s="78"/>
      <c r="AN10" s="78"/>
      <c r="AO10" s="78"/>
      <c r="AP10" s="78"/>
      <c r="AQ10" s="47">
        <f>データ!U6</f>
        <v>46.35</v>
      </c>
      <c r="AR10" s="47"/>
      <c r="AS10" s="47"/>
      <c r="AT10" s="47"/>
      <c r="AU10" s="47"/>
      <c r="AV10" s="47"/>
      <c r="AW10" s="47"/>
      <c r="AX10" s="47"/>
      <c r="AY10" s="47">
        <f>データ!V6</f>
        <v>199.61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104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9" t="s">
        <v>105</v>
      </c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1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9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1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9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1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9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1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9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1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9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1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9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1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9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1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9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1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79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1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79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1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9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1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9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1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79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1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79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1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9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1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9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106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2"/>
      <c r="BM82" s="83"/>
      <c r="BN82" s="83"/>
      <c r="BO82" s="83"/>
      <c r="BP82" s="83"/>
      <c r="BQ82" s="83"/>
      <c r="BR82" s="83"/>
      <c r="BS82" s="83"/>
      <c r="BT82" s="83"/>
      <c r="BU82" s="83"/>
      <c r="BV82" s="83"/>
      <c r="BW82" s="83"/>
      <c r="BX82" s="83"/>
      <c r="BY82" s="83"/>
      <c r="BZ82" s="84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6" t="s">
        <v>49</v>
      </c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8"/>
      <c r="W3" s="92" t="s">
        <v>50</v>
      </c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 t="s">
        <v>51</v>
      </c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</row>
    <row r="4" spans="1:143">
      <c r="A4" s="26" t="s">
        <v>52</v>
      </c>
      <c r="B4" s="28"/>
      <c r="C4" s="28"/>
      <c r="D4" s="28"/>
      <c r="E4" s="28"/>
      <c r="F4" s="28"/>
      <c r="G4" s="28"/>
      <c r="H4" s="89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1"/>
      <c r="W4" s="85" t="s">
        <v>53</v>
      </c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 t="s">
        <v>54</v>
      </c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 t="s">
        <v>55</v>
      </c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 t="s">
        <v>56</v>
      </c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 t="s">
        <v>57</v>
      </c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 t="s">
        <v>58</v>
      </c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 t="s">
        <v>59</v>
      </c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 t="s">
        <v>60</v>
      </c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 t="s">
        <v>61</v>
      </c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 t="s">
        <v>62</v>
      </c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 t="s">
        <v>63</v>
      </c>
      <c r="ED4" s="85"/>
      <c r="EE4" s="85"/>
      <c r="EF4" s="85"/>
      <c r="EG4" s="85"/>
      <c r="EH4" s="85"/>
      <c r="EI4" s="85"/>
      <c r="EJ4" s="85"/>
      <c r="EK4" s="85"/>
      <c r="EL4" s="85"/>
      <c r="EM4" s="85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43419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宮城県　丸森町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A8</v>
      </c>
      <c r="M6" s="32" t="str">
        <f t="shared" si="3"/>
        <v>-</v>
      </c>
      <c r="N6" s="32">
        <f t="shared" si="3"/>
        <v>41.67</v>
      </c>
      <c r="O6" s="32">
        <f t="shared" si="3"/>
        <v>62.83</v>
      </c>
      <c r="P6" s="32">
        <f t="shared" si="3"/>
        <v>4920</v>
      </c>
      <c r="Q6" s="32">
        <f t="shared" si="3"/>
        <v>14845</v>
      </c>
      <c r="R6" s="32">
        <f t="shared" si="3"/>
        <v>273.3</v>
      </c>
      <c r="S6" s="32">
        <f t="shared" si="3"/>
        <v>54.32</v>
      </c>
      <c r="T6" s="32">
        <f t="shared" si="3"/>
        <v>9252</v>
      </c>
      <c r="U6" s="32">
        <f t="shared" si="3"/>
        <v>46.35</v>
      </c>
      <c r="V6" s="32">
        <f t="shared" si="3"/>
        <v>199.61</v>
      </c>
      <c r="W6" s="33">
        <f>IF(W7="",NA(),W7)</f>
        <v>110.26</v>
      </c>
      <c r="X6" s="33">
        <f t="shared" ref="X6:AF6" si="4">IF(X7="",NA(),X7)</f>
        <v>108.16</v>
      </c>
      <c r="Y6" s="33">
        <f t="shared" si="4"/>
        <v>117.23</v>
      </c>
      <c r="Z6" s="33">
        <f t="shared" si="4"/>
        <v>117.54</v>
      </c>
      <c r="AA6" s="33">
        <f t="shared" si="4"/>
        <v>116.19</v>
      </c>
      <c r="AB6" s="33">
        <f t="shared" si="4"/>
        <v>111.1</v>
      </c>
      <c r="AC6" s="33">
        <f t="shared" si="4"/>
        <v>109.08</v>
      </c>
      <c r="AD6" s="33">
        <f t="shared" si="4"/>
        <v>104.95</v>
      </c>
      <c r="AE6" s="33">
        <f t="shared" si="4"/>
        <v>105.53</v>
      </c>
      <c r="AF6" s="33">
        <f t="shared" si="4"/>
        <v>107.2</v>
      </c>
      <c r="AG6" s="32" t="str">
        <f>IF(AG7="","",IF(AG7="-","【-】","【"&amp;SUBSTITUTE(TEXT(AG7,"#,##0.00"),"-","△")&amp;"】"))</f>
        <v>【113.03】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17.43</v>
      </c>
      <c r="AN6" s="33">
        <f t="shared" si="5"/>
        <v>16.09</v>
      </c>
      <c r="AO6" s="33">
        <f t="shared" si="5"/>
        <v>26.81</v>
      </c>
      <c r="AP6" s="33">
        <f t="shared" si="5"/>
        <v>28.31</v>
      </c>
      <c r="AQ6" s="33">
        <f t="shared" si="5"/>
        <v>13.46</v>
      </c>
      <c r="AR6" s="32" t="str">
        <f>IF(AR7="","",IF(AR7="-","【-】","【"&amp;SUBSTITUTE(TEXT(AR7,"#,##0.00"),"-","△")&amp;"】"))</f>
        <v>【0.81】</v>
      </c>
      <c r="AS6" s="33">
        <f>IF(AS7="",NA(),AS7)</f>
        <v>442.8</v>
      </c>
      <c r="AT6" s="33">
        <f t="shared" ref="AT6:BB6" si="6">IF(AT7="",NA(),AT7)</f>
        <v>920.96</v>
      </c>
      <c r="AU6" s="33">
        <f t="shared" si="6"/>
        <v>498.86</v>
      </c>
      <c r="AV6" s="33">
        <f t="shared" si="6"/>
        <v>768.45</v>
      </c>
      <c r="AW6" s="33">
        <f t="shared" si="6"/>
        <v>206.62</v>
      </c>
      <c r="AX6" s="33">
        <f t="shared" si="6"/>
        <v>1149.75</v>
      </c>
      <c r="AY6" s="33">
        <f t="shared" si="6"/>
        <v>1128.25</v>
      </c>
      <c r="AZ6" s="33">
        <f t="shared" si="6"/>
        <v>1002.64</v>
      </c>
      <c r="BA6" s="33">
        <f t="shared" si="6"/>
        <v>1164.51</v>
      </c>
      <c r="BB6" s="33">
        <f t="shared" si="6"/>
        <v>434.72</v>
      </c>
      <c r="BC6" s="32" t="str">
        <f>IF(BC7="","",IF(BC7="-","【-】","【"&amp;SUBSTITUTE(TEXT(BC7,"#,##0.00"),"-","△")&amp;"】"))</f>
        <v>【264.16】</v>
      </c>
      <c r="BD6" s="33">
        <f>IF(BD7="",NA(),BD7)</f>
        <v>853.65</v>
      </c>
      <c r="BE6" s="33">
        <f t="shared" ref="BE6:BM6" si="7">IF(BE7="",NA(),BE7)</f>
        <v>901.73</v>
      </c>
      <c r="BF6" s="33">
        <f t="shared" si="7"/>
        <v>790.3</v>
      </c>
      <c r="BG6" s="33">
        <f t="shared" si="7"/>
        <v>735.89</v>
      </c>
      <c r="BH6" s="33">
        <f t="shared" si="7"/>
        <v>693.51</v>
      </c>
      <c r="BI6" s="33">
        <f t="shared" si="7"/>
        <v>462.52</v>
      </c>
      <c r="BJ6" s="33">
        <f t="shared" si="7"/>
        <v>474.06</v>
      </c>
      <c r="BK6" s="33">
        <f t="shared" si="7"/>
        <v>520.29999999999995</v>
      </c>
      <c r="BL6" s="33">
        <f t="shared" si="7"/>
        <v>498.27</v>
      </c>
      <c r="BM6" s="33">
        <f t="shared" si="7"/>
        <v>495.76</v>
      </c>
      <c r="BN6" s="32" t="str">
        <f>IF(BN7="","",IF(BN7="-","【-】","【"&amp;SUBSTITUTE(TEXT(BN7,"#,##0.00"),"-","△")&amp;"】"))</f>
        <v>【283.72】</v>
      </c>
      <c r="BO6" s="33">
        <f>IF(BO7="",NA(),BO7)</f>
        <v>97.63</v>
      </c>
      <c r="BP6" s="33">
        <f t="shared" ref="BP6:BX6" si="8">IF(BP7="",NA(),BP7)</f>
        <v>94.07</v>
      </c>
      <c r="BQ6" s="33">
        <f t="shared" si="8"/>
        <v>105.05</v>
      </c>
      <c r="BR6" s="33">
        <f t="shared" si="8"/>
        <v>105.5</v>
      </c>
      <c r="BS6" s="33">
        <f t="shared" si="8"/>
        <v>105.18</v>
      </c>
      <c r="BT6" s="33">
        <f t="shared" si="8"/>
        <v>99.71</v>
      </c>
      <c r="BU6" s="33">
        <f t="shared" si="8"/>
        <v>96.62</v>
      </c>
      <c r="BV6" s="33">
        <f t="shared" si="8"/>
        <v>90.69</v>
      </c>
      <c r="BW6" s="33">
        <f t="shared" si="8"/>
        <v>90.64</v>
      </c>
      <c r="BX6" s="33">
        <f t="shared" si="8"/>
        <v>93.66</v>
      </c>
      <c r="BY6" s="32" t="str">
        <f>IF(BY7="","",IF(BY7="-","【-】","【"&amp;SUBSTITUTE(TEXT(BY7,"#,##0.00"),"-","△")&amp;"】"))</f>
        <v>【104.60】</v>
      </c>
      <c r="BZ6" s="33">
        <f>IF(BZ7="",NA(),BZ7)</f>
        <v>297.68</v>
      </c>
      <c r="CA6" s="33">
        <f t="shared" ref="CA6:CI6" si="9">IF(CA7="",NA(),CA7)</f>
        <v>300.74</v>
      </c>
      <c r="CB6" s="33">
        <f t="shared" si="9"/>
        <v>277.38</v>
      </c>
      <c r="CC6" s="33">
        <f t="shared" si="9"/>
        <v>278.13</v>
      </c>
      <c r="CD6" s="33">
        <f t="shared" si="9"/>
        <v>278.95999999999998</v>
      </c>
      <c r="CE6" s="33">
        <f t="shared" si="9"/>
        <v>176.84</v>
      </c>
      <c r="CF6" s="33">
        <f t="shared" si="9"/>
        <v>184.53</v>
      </c>
      <c r="CG6" s="33">
        <f t="shared" si="9"/>
        <v>211.08</v>
      </c>
      <c r="CH6" s="33">
        <f t="shared" si="9"/>
        <v>213.52</v>
      </c>
      <c r="CI6" s="33">
        <f t="shared" si="9"/>
        <v>208.21</v>
      </c>
      <c r="CJ6" s="32" t="str">
        <f>IF(CJ7="","",IF(CJ7="-","【-】","【"&amp;SUBSTITUTE(TEXT(CJ7,"#,##0.00"),"-","△")&amp;"】"))</f>
        <v>【164.21】</v>
      </c>
      <c r="CK6" s="33">
        <f>IF(CK7="",NA(),CK7)</f>
        <v>49.04</v>
      </c>
      <c r="CL6" s="33">
        <f t="shared" ref="CL6:CT6" si="10">IF(CL7="",NA(),CL7)</f>
        <v>45.73</v>
      </c>
      <c r="CM6" s="33">
        <f t="shared" si="10"/>
        <v>47.5</v>
      </c>
      <c r="CN6" s="33">
        <f t="shared" si="10"/>
        <v>47.1</v>
      </c>
      <c r="CO6" s="33">
        <f t="shared" si="10"/>
        <v>46.32</v>
      </c>
      <c r="CP6" s="33">
        <f t="shared" si="10"/>
        <v>53.5</v>
      </c>
      <c r="CQ6" s="33">
        <f t="shared" si="10"/>
        <v>52.9</v>
      </c>
      <c r="CR6" s="33">
        <f t="shared" si="10"/>
        <v>49.69</v>
      </c>
      <c r="CS6" s="33">
        <f t="shared" si="10"/>
        <v>49.77</v>
      </c>
      <c r="CT6" s="33">
        <f t="shared" si="10"/>
        <v>49.22</v>
      </c>
      <c r="CU6" s="32" t="str">
        <f>IF(CU7="","",IF(CU7="-","【-】","【"&amp;SUBSTITUTE(TEXT(CU7,"#,##0.00"),"-","△")&amp;"】"))</f>
        <v>【59.80】</v>
      </c>
      <c r="CV6" s="33">
        <f>IF(CV7="",NA(),CV7)</f>
        <v>90.89</v>
      </c>
      <c r="CW6" s="33">
        <f t="shared" ref="CW6:DE6" si="11">IF(CW7="",NA(),CW7)</f>
        <v>91.09</v>
      </c>
      <c r="CX6" s="33">
        <f t="shared" si="11"/>
        <v>91.04</v>
      </c>
      <c r="CY6" s="33">
        <f t="shared" si="11"/>
        <v>91.16</v>
      </c>
      <c r="CZ6" s="33">
        <f t="shared" si="11"/>
        <v>91.18</v>
      </c>
      <c r="DA6" s="33">
        <f t="shared" si="11"/>
        <v>82.8</v>
      </c>
      <c r="DB6" s="33">
        <f t="shared" si="11"/>
        <v>81.63</v>
      </c>
      <c r="DC6" s="33">
        <f t="shared" si="11"/>
        <v>80.010000000000005</v>
      </c>
      <c r="DD6" s="33">
        <f t="shared" si="11"/>
        <v>79.98</v>
      </c>
      <c r="DE6" s="33">
        <f t="shared" si="11"/>
        <v>79.48</v>
      </c>
      <c r="DF6" s="32" t="str">
        <f>IF(DF7="","",IF(DF7="-","【-】","【"&amp;SUBSTITUTE(TEXT(DF7,"#,##0.00"),"-","△")&amp;"】"))</f>
        <v>【89.78】</v>
      </c>
      <c r="DG6" s="33">
        <f>IF(DG7="",NA(),DG7)</f>
        <v>33.32</v>
      </c>
      <c r="DH6" s="33">
        <f t="shared" ref="DH6:DP6" si="12">IF(DH7="",NA(),DH7)</f>
        <v>33.590000000000003</v>
      </c>
      <c r="DI6" s="33">
        <f t="shared" si="12"/>
        <v>34.89</v>
      </c>
      <c r="DJ6" s="33">
        <f t="shared" si="12"/>
        <v>36.21</v>
      </c>
      <c r="DK6" s="33">
        <f t="shared" si="12"/>
        <v>44.15</v>
      </c>
      <c r="DL6" s="33">
        <f t="shared" si="12"/>
        <v>35.71</v>
      </c>
      <c r="DM6" s="33">
        <f t="shared" si="12"/>
        <v>37.25</v>
      </c>
      <c r="DN6" s="33">
        <f t="shared" si="12"/>
        <v>35.18</v>
      </c>
      <c r="DO6" s="33">
        <f t="shared" si="12"/>
        <v>36.43</v>
      </c>
      <c r="DP6" s="33">
        <f t="shared" si="12"/>
        <v>46.12</v>
      </c>
      <c r="DQ6" s="32" t="str">
        <f>IF(DQ7="","",IF(DQ7="-","【-】","【"&amp;SUBSTITUTE(TEXT(DQ7,"#,##0.00"),"-","△")&amp;"】"))</f>
        <v>【46.31】</v>
      </c>
      <c r="DR6" s="32">
        <f>IF(DR7="",NA(),DR7)</f>
        <v>0</v>
      </c>
      <c r="DS6" s="32">
        <f t="shared" ref="DS6:EA6" si="13">IF(DS7="",NA(),DS7)</f>
        <v>0</v>
      </c>
      <c r="DT6" s="32">
        <f t="shared" si="13"/>
        <v>0</v>
      </c>
      <c r="DU6" s="32">
        <f t="shared" si="13"/>
        <v>0</v>
      </c>
      <c r="DV6" s="32">
        <f t="shared" si="13"/>
        <v>0</v>
      </c>
      <c r="DW6" s="33">
        <f t="shared" si="13"/>
        <v>6.62</v>
      </c>
      <c r="DX6" s="33">
        <f t="shared" si="13"/>
        <v>7.9</v>
      </c>
      <c r="DY6" s="33">
        <f t="shared" si="13"/>
        <v>8.41</v>
      </c>
      <c r="DZ6" s="33">
        <f t="shared" si="13"/>
        <v>8.7200000000000006</v>
      </c>
      <c r="EA6" s="33">
        <f t="shared" si="13"/>
        <v>9.86</v>
      </c>
      <c r="EB6" s="32" t="str">
        <f>IF(EB7="","",IF(EB7="-","【-】","【"&amp;SUBSTITUTE(TEXT(EB7,"#,##0.00"),"-","△")&amp;"】"))</f>
        <v>【12.42】</v>
      </c>
      <c r="EC6" s="33">
        <f>IF(EC7="",NA(),EC7)</f>
        <v>0.13</v>
      </c>
      <c r="ED6" s="32">
        <f t="shared" ref="ED6:EL6" si="14">IF(ED7="",NA(),ED7)</f>
        <v>0</v>
      </c>
      <c r="EE6" s="33">
        <f t="shared" si="14"/>
        <v>2.34</v>
      </c>
      <c r="EF6" s="33">
        <f t="shared" si="14"/>
        <v>1.68</v>
      </c>
      <c r="EG6" s="33">
        <f t="shared" si="14"/>
        <v>0.02</v>
      </c>
      <c r="EH6" s="33">
        <f t="shared" si="14"/>
        <v>0.61</v>
      </c>
      <c r="EI6" s="33">
        <f t="shared" si="14"/>
        <v>0.5</v>
      </c>
      <c r="EJ6" s="33">
        <f t="shared" si="14"/>
        <v>0.66</v>
      </c>
      <c r="EK6" s="33">
        <f t="shared" si="14"/>
        <v>0.64</v>
      </c>
      <c r="EL6" s="33">
        <f t="shared" si="14"/>
        <v>0.56000000000000005</v>
      </c>
      <c r="EM6" s="32" t="str">
        <f>IF(EM7="","",IF(EM7="-","【-】","【"&amp;SUBSTITUTE(TEXT(EM7,"#,##0.00"),"-","△")&amp;"】"))</f>
        <v>【0.78】</v>
      </c>
    </row>
    <row r="7" spans="1:143" s="34" customFormat="1">
      <c r="A7" s="26"/>
      <c r="B7" s="35">
        <v>2014</v>
      </c>
      <c r="C7" s="35">
        <v>43419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41.67</v>
      </c>
      <c r="O7" s="36">
        <v>62.83</v>
      </c>
      <c r="P7" s="36">
        <v>4920</v>
      </c>
      <c r="Q7" s="36">
        <v>14845</v>
      </c>
      <c r="R7" s="36">
        <v>273.3</v>
      </c>
      <c r="S7" s="36">
        <v>54.32</v>
      </c>
      <c r="T7" s="36">
        <v>9252</v>
      </c>
      <c r="U7" s="36">
        <v>46.35</v>
      </c>
      <c r="V7" s="36">
        <v>199.61</v>
      </c>
      <c r="W7" s="36">
        <v>110.26</v>
      </c>
      <c r="X7" s="36">
        <v>108.16</v>
      </c>
      <c r="Y7" s="36">
        <v>117.23</v>
      </c>
      <c r="Z7" s="36">
        <v>117.54</v>
      </c>
      <c r="AA7" s="36">
        <v>116.19</v>
      </c>
      <c r="AB7" s="36">
        <v>111.1</v>
      </c>
      <c r="AC7" s="36">
        <v>109.08</v>
      </c>
      <c r="AD7" s="36">
        <v>104.95</v>
      </c>
      <c r="AE7" s="36">
        <v>105.53</v>
      </c>
      <c r="AF7" s="36">
        <v>107.2</v>
      </c>
      <c r="AG7" s="36">
        <v>113.03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17.43</v>
      </c>
      <c r="AN7" s="36">
        <v>16.09</v>
      </c>
      <c r="AO7" s="36">
        <v>26.81</v>
      </c>
      <c r="AP7" s="36">
        <v>28.31</v>
      </c>
      <c r="AQ7" s="36">
        <v>13.46</v>
      </c>
      <c r="AR7" s="36">
        <v>0.81</v>
      </c>
      <c r="AS7" s="36">
        <v>442.8</v>
      </c>
      <c r="AT7" s="36">
        <v>920.96</v>
      </c>
      <c r="AU7" s="36">
        <v>498.86</v>
      </c>
      <c r="AV7" s="36">
        <v>768.45</v>
      </c>
      <c r="AW7" s="36">
        <v>206.62</v>
      </c>
      <c r="AX7" s="36">
        <v>1149.75</v>
      </c>
      <c r="AY7" s="36">
        <v>1128.25</v>
      </c>
      <c r="AZ7" s="36">
        <v>1002.64</v>
      </c>
      <c r="BA7" s="36">
        <v>1164.51</v>
      </c>
      <c r="BB7" s="36">
        <v>434.72</v>
      </c>
      <c r="BC7" s="36">
        <v>264.16000000000003</v>
      </c>
      <c r="BD7" s="36">
        <v>853.65</v>
      </c>
      <c r="BE7" s="36">
        <v>901.73</v>
      </c>
      <c r="BF7" s="36">
        <v>790.3</v>
      </c>
      <c r="BG7" s="36">
        <v>735.89</v>
      </c>
      <c r="BH7" s="36">
        <v>693.51</v>
      </c>
      <c r="BI7" s="36">
        <v>462.52</v>
      </c>
      <c r="BJ7" s="36">
        <v>474.06</v>
      </c>
      <c r="BK7" s="36">
        <v>520.29999999999995</v>
      </c>
      <c r="BL7" s="36">
        <v>498.27</v>
      </c>
      <c r="BM7" s="36">
        <v>495.76</v>
      </c>
      <c r="BN7" s="36">
        <v>283.72000000000003</v>
      </c>
      <c r="BO7" s="36">
        <v>97.63</v>
      </c>
      <c r="BP7" s="36">
        <v>94.07</v>
      </c>
      <c r="BQ7" s="36">
        <v>105.05</v>
      </c>
      <c r="BR7" s="36">
        <v>105.5</v>
      </c>
      <c r="BS7" s="36">
        <v>105.18</v>
      </c>
      <c r="BT7" s="36">
        <v>99.71</v>
      </c>
      <c r="BU7" s="36">
        <v>96.62</v>
      </c>
      <c r="BV7" s="36">
        <v>90.69</v>
      </c>
      <c r="BW7" s="36">
        <v>90.64</v>
      </c>
      <c r="BX7" s="36">
        <v>93.66</v>
      </c>
      <c r="BY7" s="36">
        <v>104.6</v>
      </c>
      <c r="BZ7" s="36">
        <v>297.68</v>
      </c>
      <c r="CA7" s="36">
        <v>300.74</v>
      </c>
      <c r="CB7" s="36">
        <v>277.38</v>
      </c>
      <c r="CC7" s="36">
        <v>278.13</v>
      </c>
      <c r="CD7" s="36">
        <v>278.95999999999998</v>
      </c>
      <c r="CE7" s="36">
        <v>176.84</v>
      </c>
      <c r="CF7" s="36">
        <v>184.53</v>
      </c>
      <c r="CG7" s="36">
        <v>211.08</v>
      </c>
      <c r="CH7" s="36">
        <v>213.52</v>
      </c>
      <c r="CI7" s="36">
        <v>208.21</v>
      </c>
      <c r="CJ7" s="36">
        <v>164.21</v>
      </c>
      <c r="CK7" s="36">
        <v>49.04</v>
      </c>
      <c r="CL7" s="36">
        <v>45.73</v>
      </c>
      <c r="CM7" s="36">
        <v>47.5</v>
      </c>
      <c r="CN7" s="36">
        <v>47.1</v>
      </c>
      <c r="CO7" s="36">
        <v>46.32</v>
      </c>
      <c r="CP7" s="36">
        <v>53.5</v>
      </c>
      <c r="CQ7" s="36">
        <v>52.9</v>
      </c>
      <c r="CR7" s="36">
        <v>49.69</v>
      </c>
      <c r="CS7" s="36">
        <v>49.77</v>
      </c>
      <c r="CT7" s="36">
        <v>49.22</v>
      </c>
      <c r="CU7" s="36">
        <v>59.8</v>
      </c>
      <c r="CV7" s="36">
        <v>90.89</v>
      </c>
      <c r="CW7" s="36">
        <v>91.09</v>
      </c>
      <c r="CX7" s="36">
        <v>91.04</v>
      </c>
      <c r="CY7" s="36">
        <v>91.16</v>
      </c>
      <c r="CZ7" s="36">
        <v>91.18</v>
      </c>
      <c r="DA7" s="36">
        <v>82.8</v>
      </c>
      <c r="DB7" s="36">
        <v>81.63</v>
      </c>
      <c r="DC7" s="36">
        <v>80.010000000000005</v>
      </c>
      <c r="DD7" s="36">
        <v>79.98</v>
      </c>
      <c r="DE7" s="36">
        <v>79.48</v>
      </c>
      <c r="DF7" s="36">
        <v>89.78</v>
      </c>
      <c r="DG7" s="36">
        <v>33.32</v>
      </c>
      <c r="DH7" s="36">
        <v>33.590000000000003</v>
      </c>
      <c r="DI7" s="36">
        <v>34.89</v>
      </c>
      <c r="DJ7" s="36">
        <v>36.21</v>
      </c>
      <c r="DK7" s="36">
        <v>44.15</v>
      </c>
      <c r="DL7" s="36">
        <v>35.71</v>
      </c>
      <c r="DM7" s="36">
        <v>37.25</v>
      </c>
      <c r="DN7" s="36">
        <v>35.18</v>
      </c>
      <c r="DO7" s="36">
        <v>36.43</v>
      </c>
      <c r="DP7" s="36">
        <v>46.12</v>
      </c>
      <c r="DQ7" s="36">
        <v>46.31</v>
      </c>
      <c r="DR7" s="36">
        <v>0</v>
      </c>
      <c r="DS7" s="36">
        <v>0</v>
      </c>
      <c r="DT7" s="36">
        <v>0</v>
      </c>
      <c r="DU7" s="36">
        <v>0</v>
      </c>
      <c r="DV7" s="36">
        <v>0</v>
      </c>
      <c r="DW7" s="36">
        <v>6.62</v>
      </c>
      <c r="DX7" s="36">
        <v>7.9</v>
      </c>
      <c r="DY7" s="36">
        <v>8.41</v>
      </c>
      <c r="DZ7" s="36">
        <v>8.7200000000000006</v>
      </c>
      <c r="EA7" s="36">
        <v>9.86</v>
      </c>
      <c r="EB7" s="36">
        <v>12.42</v>
      </c>
      <c r="EC7" s="36">
        <v>0.13</v>
      </c>
      <c r="ED7" s="36">
        <v>0</v>
      </c>
      <c r="EE7" s="36">
        <v>2.34</v>
      </c>
      <c r="EF7" s="36">
        <v>1.68</v>
      </c>
      <c r="EG7" s="36">
        <v>0.02</v>
      </c>
      <c r="EH7" s="36">
        <v>0.61</v>
      </c>
      <c r="EI7" s="36">
        <v>0.5</v>
      </c>
      <c r="EJ7" s="36">
        <v>0.66</v>
      </c>
      <c r="EK7" s="36">
        <v>0.64</v>
      </c>
      <c r="EL7" s="36">
        <v>0.56000000000000005</v>
      </c>
      <c r="EM7" s="36">
        <v>0.78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temp</cp:lastModifiedBy>
  <dcterms:created xsi:type="dcterms:W3CDTF">2016-02-03T07:13:54Z</dcterms:created>
  <dcterms:modified xsi:type="dcterms:W3CDTF">2016-02-24T09:09:03Z</dcterms:modified>
  <cp:category/>
</cp:coreProperties>
</file>