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B10" i="4" s="1"/>
  <c r="L6" i="5"/>
  <c r="K6" i="5"/>
  <c r="P8" i="4" s="1"/>
  <c r="J6" i="5"/>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AL8" i="4"/>
  <c r="W8" i="4"/>
  <c r="I8" i="4"/>
  <c r="C10" i="5" l="1"/>
  <c r="D10" i="5"/>
  <c r="E10" i="5"/>
  <c r="B10" i="5"/>
</calcChain>
</file>

<file path=xl/sharedStrings.xml><?xml version="1.0" encoding="utf-8"?>
<sst xmlns="http://schemas.openxmlformats.org/spreadsheetml/2006/main" count="226" uniqueCount="111">
  <si>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</si>
  <si>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</si>
  <si>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</si>
  <si>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</si>
  <si>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</si>
  <si>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</si>
  <si>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</si>
  <si>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</si>
  <si>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</si>
  <si>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</si>
  <si>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</si>
  <si>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</si>
  <si>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</si>
  <si>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</si>
  <si>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</si>
  <si>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</si>
  <si>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</si>
  <si>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</si>
  <si>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</si>
  <si>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</si>
  <si>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</si>
  <si>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</si>
  <si>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</si>
  <si>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</si>
  <si>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</si>
  <si>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</si>
  <si>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</si>
  <si>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</si>
  <si>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</si>
  <si>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</si>
  <si>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</si>
  <si>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</si>
  <si>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</si>
  <si>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</si>
  <si>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</si>
  <si>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</si>
  <si>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</si>
  <si>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</si>
  <si>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</si>
  <si>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</si>
  <si>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</si>
  <si>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</si>
  <si>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</si>
  <si>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</si>
  <si>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</si>
  <si>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</si>
  <si>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</si>
  <si>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</si>
  <si>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</si>
  <si>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</si>
  <si>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</si>
  <si>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</si>
  <si>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</si>
  <si>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</si>
  <si>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</si>
  <si>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</si>
  <si>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</si>
  <si>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</si>
  <si>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</si>
  <si>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</si>
  <si>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</si>
  <si>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</si>
  <si>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</si>
  <si>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</si>
  <si>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</si>
  <si>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</si>
  <si>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</si>
  <si>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</si>
  <si>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</si>
  <si>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</si>
  <si>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</si>
  <si>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</si>
  <si>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</si>
  <si>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</si>
  <si>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</si>
  <si>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</si>
  <si>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</si>
  <si>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</si>
  <si>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</si>
  <si>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</si>
  <si>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</si>
  <si>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</si>
  <si>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</si>
  <si>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</si>
  <si>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</si>
  <si>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</si>
  <si>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</si>
  <si>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</si>
  <si>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</si>
  <si>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</si>
  <si>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</si>
  <si>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</si>
  <si>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</si>
  <si>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</si>
  <si>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</si>
  <si>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</si>
  <si>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宮城県　柴田町</t>
  </si>
  <si>
    <t>法非適用</t>
  </si>
  <si>
    <t>下水道事業</t>
  </si>
  <si>
    <t>公共下水道</t>
  </si>
  <si>
    <t>Cc1</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</si>
  <si>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</si>
  <si>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</si>
  <si>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</si>
  <si>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</si>
  <si>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</si>
  <si>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</si>
  <si>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</si>
  <si>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柴田町の公共下水道事業は、類似団体と比較すると、経費回収率など「経営の効率性」に関する経営指標は,ほぼ平均値で推移している一方で、「水洗化率」は平均値を上回っていることがわかりました。しかし、経常収支比率は１００％が基本となっていますが、下回ってしまいました。
　経営改善のためには、今後も引き続き水洗化人口の増加により「経営の効率性」の向上を目指すとともに、将来世代の地方債償還金の負担の増大を考慮に入れながら、計画的な管渠整備と維持管理を行っていきます。</t>
    <rPh sb="5" eb="7">
      <t>コウキョウ</t>
    </rPh>
    <rPh sb="7" eb="10">
      <t>ゲスイドウ</t>
    </rPh>
    <rPh sb="10" eb="12">
      <t>ジギョウ</t>
    </rPh>
    <rPh sb="14" eb="16">
      <t>ルイジ</t>
    </rPh>
    <rPh sb="16" eb="18">
      <t>ダンタイ</t>
    </rPh>
    <rPh sb="19" eb="21">
      <t>ヒカク</t>
    </rPh>
    <rPh sb="25" eb="27">
      <t>ケイヒ</t>
    </rPh>
    <rPh sb="27" eb="29">
      <t>カイシュウ</t>
    </rPh>
    <rPh sb="29" eb="30">
      <t>リツ</t>
    </rPh>
    <rPh sb="33" eb="35">
      <t>ケイエイ</t>
    </rPh>
    <rPh sb="36" eb="39">
      <t>コウリツセイ</t>
    </rPh>
    <rPh sb="41" eb="42">
      <t>カン</t>
    </rPh>
    <rPh sb="44" eb="46">
      <t>ケイエイ</t>
    </rPh>
    <rPh sb="46" eb="48">
      <t>シヒョウ</t>
    </rPh>
    <rPh sb="52" eb="55">
      <t>ヘイキンチ</t>
    </rPh>
    <rPh sb="56" eb="58">
      <t>スイイ</t>
    </rPh>
    <rPh sb="62" eb="64">
      <t>イッポウ</t>
    </rPh>
    <rPh sb="67" eb="70">
      <t>スイセンカ</t>
    </rPh>
    <rPh sb="70" eb="71">
      <t>リツ</t>
    </rPh>
    <rPh sb="73" eb="76">
      <t>ヘイキンチ</t>
    </rPh>
    <rPh sb="77" eb="79">
      <t>ウワマワ</t>
    </rPh>
    <rPh sb="97" eb="99">
      <t>ケイジョウ</t>
    </rPh>
    <rPh sb="99" eb="101">
      <t>シュウシ</t>
    </rPh>
    <rPh sb="101" eb="103">
      <t>ヒリツ</t>
    </rPh>
    <rPh sb="109" eb="111">
      <t>キホン</t>
    </rPh>
    <rPh sb="120" eb="122">
      <t>シタマワ</t>
    </rPh>
    <rPh sb="133" eb="135">
      <t>ケイエイ</t>
    </rPh>
    <rPh sb="135" eb="137">
      <t>カイゼン</t>
    </rPh>
    <rPh sb="143" eb="145">
      <t>コンゴ</t>
    </rPh>
    <rPh sb="146" eb="147">
      <t>ヒ</t>
    </rPh>
    <rPh sb="148" eb="149">
      <t>ツヅ</t>
    </rPh>
    <rPh sb="150" eb="153">
      <t>スイセンカ</t>
    </rPh>
    <rPh sb="153" eb="155">
      <t>ジンコウ</t>
    </rPh>
    <rPh sb="156" eb="158">
      <t>ゾウカ</t>
    </rPh>
    <rPh sb="162" eb="164">
      <t>ケイエイ</t>
    </rPh>
    <rPh sb="199" eb="201">
      <t>コウリョ</t>
    </rPh>
    <rPh sb="202" eb="203">
      <t>イ</t>
    </rPh>
    <rPh sb="208" eb="211">
      <t>ケイカクテキ</t>
    </rPh>
    <rPh sb="212" eb="214">
      <t>カンキョ</t>
    </rPh>
    <rPh sb="214" eb="216">
      <t>セイビ</t>
    </rPh>
    <rPh sb="217" eb="219">
      <t>イジ</t>
    </rPh>
    <rPh sb="219" eb="221">
      <t>カンリ</t>
    </rPh>
    <rPh sb="222" eb="223">
      <t>オコナ</t>
    </rPh>
    <phoneticPr fontId="4"/>
  </si>
  <si>
    <t>　柴田町の公共下水道事業は、昭和５０年代より汚水管渠の整備が実施され、既に３５年以上経過した老朽管が西船迫地区・槻木地区にあり、特に鉄筋コンクリート管による汚水管整備がなされた西船迫地区の経年劣化等による管渠の老朽化が著しく、長寿命化計画の下に汚水管渠の長寿命化工事を進めているところです。
　今後も計画的な長寿命化工事を行い、有収率の向上を図っていく必要があります。</t>
    <rPh sb="1" eb="4">
      <t>シバタマチ</t>
    </rPh>
    <rPh sb="5" eb="7">
      <t>コウキョウ</t>
    </rPh>
    <rPh sb="7" eb="10">
      <t>ゲスイドウ</t>
    </rPh>
    <rPh sb="10" eb="12">
      <t>ジギョウ</t>
    </rPh>
    <rPh sb="14" eb="16">
      <t>ショウワ</t>
    </rPh>
    <rPh sb="18" eb="19">
      <t>ネン</t>
    </rPh>
    <rPh sb="19" eb="20">
      <t>ダイ</t>
    </rPh>
    <rPh sb="22" eb="24">
      <t>オスイ</t>
    </rPh>
    <rPh sb="24" eb="26">
      <t>カンキョ</t>
    </rPh>
    <rPh sb="27" eb="29">
      <t>セイビ</t>
    </rPh>
    <rPh sb="30" eb="32">
      <t>ジッシ</t>
    </rPh>
    <rPh sb="35" eb="36">
      <t>スデ</t>
    </rPh>
    <rPh sb="39" eb="40">
      <t>ネン</t>
    </rPh>
    <rPh sb="40" eb="42">
      <t>イジョウ</t>
    </rPh>
    <rPh sb="42" eb="44">
      <t>ケイカ</t>
    </rPh>
    <rPh sb="46" eb="48">
      <t>ロウキュウ</t>
    </rPh>
    <rPh sb="48" eb="49">
      <t>カン</t>
    </rPh>
    <rPh sb="50" eb="51">
      <t>ニシ</t>
    </rPh>
    <rPh sb="51" eb="53">
      <t>フナバサマ</t>
    </rPh>
    <rPh sb="53" eb="55">
      <t>チク</t>
    </rPh>
    <rPh sb="56" eb="58">
      <t>ツキノキ</t>
    </rPh>
    <rPh sb="58" eb="60">
      <t>チク</t>
    </rPh>
    <rPh sb="64" eb="65">
      <t>トク</t>
    </rPh>
    <rPh sb="66" eb="68">
      <t>テッキン</t>
    </rPh>
    <rPh sb="74" eb="75">
      <t>カン</t>
    </rPh>
    <rPh sb="78" eb="80">
      <t>オスイ</t>
    </rPh>
    <rPh sb="113" eb="114">
      <t>チョウ</t>
    </rPh>
    <rPh sb="114" eb="117">
      <t>ジュミョウカ</t>
    </rPh>
    <rPh sb="120" eb="121">
      <t>モト</t>
    </rPh>
    <rPh sb="131" eb="133">
      <t>コウジ</t>
    </rPh>
    <rPh sb="134" eb="135">
      <t>スス</t>
    </rPh>
    <rPh sb="147" eb="149">
      <t>コンゴ</t>
    </rPh>
    <rPh sb="150" eb="153">
      <t>ケイカクテキ</t>
    </rPh>
    <rPh sb="154" eb="155">
      <t>チョウ</t>
    </rPh>
    <rPh sb="155" eb="158">
      <t>ジュミョウカ</t>
    </rPh>
    <rPh sb="158" eb="160">
      <t>コウジ</t>
    </rPh>
    <rPh sb="161" eb="162">
      <t>オコナ</t>
    </rPh>
    <rPh sb="164" eb="165">
      <t>ユウ</t>
    </rPh>
    <rPh sb="165" eb="166">
      <t>シュウ</t>
    </rPh>
    <rPh sb="166" eb="167">
      <t>リツ</t>
    </rPh>
    <rPh sb="168" eb="170">
      <t>コウジョウ</t>
    </rPh>
    <rPh sb="171" eb="172">
      <t>ハカ</t>
    </rPh>
    <phoneticPr fontId="4"/>
  </si>
  <si>
    <t>　柴田町の下水道事業の経費回収率は平成２６年度で約７６％、経常収支比率が約８０％となりました。これは、主に平成２６、２７年度に単独の災害復旧事業を行ったことにより、事業費の支出が増加したためです。
　下水道事業は下水道使用料などを財源とした独立採算制を原則としているため、今後も引き続き使用料収入の増加のために、水洗化人口の増加による「経営の効率性」の向上と、計画的な下水道施設の建設・維持管理を行うとともに、一般会計繰入金に依存しないような使用料等の見直しを行っていく必要があります。</t>
    <rPh sb="1" eb="4">
      <t>シバタマチ</t>
    </rPh>
    <rPh sb="5" eb="8">
      <t>ゲスイドウ</t>
    </rPh>
    <rPh sb="8" eb="10">
      <t>ジギョウ</t>
    </rPh>
    <rPh sb="11" eb="13">
      <t>ケイヒ</t>
    </rPh>
    <rPh sb="13" eb="15">
      <t>カイシュウ</t>
    </rPh>
    <rPh sb="15" eb="16">
      <t>リツ</t>
    </rPh>
    <rPh sb="17" eb="19">
      <t>ヘイセイ</t>
    </rPh>
    <rPh sb="21" eb="22">
      <t>ネン</t>
    </rPh>
    <rPh sb="22" eb="23">
      <t>ド</t>
    </rPh>
    <rPh sb="24" eb="25">
      <t>ヤク</t>
    </rPh>
    <rPh sb="29" eb="31">
      <t>ケイジョウ</t>
    </rPh>
    <rPh sb="31" eb="33">
      <t>シュウシ</t>
    </rPh>
    <rPh sb="33" eb="35">
      <t>ヒリツ</t>
    </rPh>
    <rPh sb="36" eb="37">
      <t>ヤク</t>
    </rPh>
    <rPh sb="51" eb="52">
      <t>オモ</t>
    </rPh>
    <rPh sb="82" eb="84">
      <t>ジギョウ</t>
    </rPh>
    <rPh sb="84" eb="85">
      <t>ヒ</t>
    </rPh>
    <rPh sb="86" eb="88">
      <t>シシュツ</t>
    </rPh>
    <rPh sb="89" eb="91">
      <t>ゾウカ</t>
    </rPh>
    <rPh sb="100" eb="103">
      <t>ゲスイドウ</t>
    </rPh>
    <rPh sb="103" eb="105">
      <t>ジギョウ</t>
    </rPh>
    <rPh sb="106" eb="108">
      <t>ゲスイ</t>
    </rPh>
    <rPh sb="108" eb="109">
      <t>ドウ</t>
    </rPh>
    <rPh sb="109" eb="112">
      <t>シヨウリョウ</t>
    </rPh>
    <rPh sb="115" eb="117">
      <t>ザイゲン</t>
    </rPh>
    <rPh sb="120" eb="122">
      <t>ドクリツ</t>
    </rPh>
    <rPh sb="122" eb="124">
      <t>サイサン</t>
    </rPh>
    <rPh sb="124" eb="125">
      <t>セイ</t>
    </rPh>
    <rPh sb="126" eb="128">
      <t>ゲンソク</t>
    </rPh>
    <rPh sb="136" eb="138">
      <t>コンゴ</t>
    </rPh>
    <rPh sb="139" eb="140">
      <t>ヒ</t>
    </rPh>
    <rPh sb="141" eb="142">
      <t>ツヅ</t>
    </rPh>
    <rPh sb="143" eb="146">
      <t>シヨウリョウ</t>
    </rPh>
    <rPh sb="146" eb="148">
      <t>シュウニュウ</t>
    </rPh>
    <rPh sb="149" eb="151">
      <t>ゾウカ</t>
    </rPh>
    <rPh sb="156" eb="159">
      <t>スイセンカ</t>
    </rPh>
    <rPh sb="159" eb="161">
      <t>ジンコウ</t>
    </rPh>
    <rPh sb="162" eb="164">
      <t>ゾウカ</t>
    </rPh>
    <rPh sb="168" eb="170">
      <t>ケイエイ</t>
    </rPh>
    <rPh sb="171" eb="174">
      <t>コウリツセイ</t>
    </rPh>
    <rPh sb="176" eb="178">
      <t>コウジョウ</t>
    </rPh>
    <rPh sb="180" eb="183">
      <t>ケイカクテキ</t>
    </rPh>
    <rPh sb="184" eb="186">
      <t>ゲスイ</t>
    </rPh>
    <rPh sb="186" eb="187">
      <t>ドウ</t>
    </rPh>
    <rPh sb="187" eb="189">
      <t>シセツ</t>
    </rPh>
    <rPh sb="190" eb="192">
      <t>ケンセツ</t>
    </rPh>
    <rPh sb="193" eb="195">
      <t>イジ</t>
    </rPh>
    <rPh sb="195" eb="197">
      <t>カンリ</t>
    </rPh>
    <rPh sb="198" eb="199">
      <t>オコナ</t>
    </rPh>
    <rPh sb="205" eb="207">
      <t>イッパン</t>
    </rPh>
    <rPh sb="207" eb="209">
      <t>カイケイ</t>
    </rPh>
    <rPh sb="209" eb="211">
      <t>クリイレ</t>
    </rPh>
    <rPh sb="211" eb="212">
      <t>キン</t>
    </rPh>
    <rPh sb="213" eb="215">
      <t>イゾン</t>
    </rPh>
    <rPh sb="226" eb="228">
      <t>ミナオ</t>
    </rPh>
    <rPh sb="230" eb="231">
      <t>オコナ</t>
    </rPh>
    <rPh sb="235" eb="237">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</si>
</sst>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formatCode="#,##0.00;&quot;△&quot;#,##0.00;&quot;-&quot;">
                  <c:v>0.3</c:v>
                </c:pt>
                <c:pt idx="4">
                  <c:v>0</c:v>
                </c:pt>
              </c:numCache>
            </c:numRef>
          </c:val>
        </c:ser>
        <c:dLbls>
          <c:showLegendKey val="0"/>
          <c:showVal val="0"/>
          <c:showCatName val="0"/>
          <c:showSerName val="0"/>
          <c:showPercent val="0"/>
          <c:showBubbleSize val="0"/>
        </c:dLbls>
        <c:gapWidth val="150"/>
        <c:axId val="45680512"/>
        <c:axId val="45694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0.02</c:v>
                </c:pt>
                <c:pt idx="1">
                  <c:v>0.01</c:v>
                </c:pt>
                <c:pt idx="2">
                  <c:v>0.1</c:v>
                </c:pt>
                <c:pt idx="3">
                  <c:v>7.0000000000000007E-2</c:v>
                </c:pt>
                <c:pt idx="4">
                  <c:v>0.11</c:v>
                </c:pt>
              </c:numCache>
            </c:numRef>
          </c:val>
          <c:smooth val="0"/>
        </c:ser>
        <c:dLbls>
          <c:showLegendKey val="0"/>
          <c:showVal val="0"/>
          <c:showCatName val="0"/>
          <c:showSerName val="0"/>
          <c:showPercent val="0"/>
          <c:showBubbleSize val="0"/>
        </c:dLbls>
        <c:marker val="1"/>
        <c:smooth val="0"/>
        <c:axId val="45680512"/>
        <c:axId val="45694976"/>
      </c:lineChart>
      <c:dateAx>
        <c:axId val="45680512"/>
        <c:scaling>
          <c:orientation val="minMax"/>
        </c:scaling>
        <c:delete val="1"/>
        <c:axPos val="b"/>
        <c:numFmt formatCode="ge" sourceLinked="1"/>
        <c:majorTickMark val="none"/>
        <c:minorTickMark val="none"/>
        <c:tickLblPos val="none"/>
        <c:crossAx val="45694976"/>
        <c:crosses val="autoZero"/>
        <c:auto val="1"/>
        <c:lblOffset val="100"/>
        <c:baseTimeUnit val="years"/>
      </c:dateAx>
      <c:valAx>
        <c:axId val="45694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680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2836480"/>
        <c:axId val="102838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53.07</c:v>
                </c:pt>
                <c:pt idx="1">
                  <c:v>53.79</c:v>
                </c:pt>
                <c:pt idx="2">
                  <c:v>55.41</c:v>
                </c:pt>
                <c:pt idx="3">
                  <c:v>55.81</c:v>
                </c:pt>
                <c:pt idx="4">
                  <c:v>64.23</c:v>
                </c:pt>
              </c:numCache>
            </c:numRef>
          </c:val>
          <c:smooth val="0"/>
        </c:ser>
        <c:dLbls>
          <c:showLegendKey val="0"/>
          <c:showVal val="0"/>
          <c:showCatName val="0"/>
          <c:showSerName val="0"/>
          <c:showPercent val="0"/>
          <c:showBubbleSize val="0"/>
        </c:dLbls>
        <c:marker val="1"/>
        <c:smooth val="0"/>
        <c:axId val="102836480"/>
        <c:axId val="102838656"/>
      </c:lineChart>
      <c:dateAx>
        <c:axId val="102836480"/>
        <c:scaling>
          <c:orientation val="minMax"/>
        </c:scaling>
        <c:delete val="1"/>
        <c:axPos val="b"/>
        <c:numFmt formatCode="ge" sourceLinked="1"/>
        <c:majorTickMark val="none"/>
        <c:minorTickMark val="none"/>
        <c:tickLblPos val="none"/>
        <c:crossAx val="102838656"/>
        <c:crosses val="autoZero"/>
        <c:auto val="1"/>
        <c:lblOffset val="100"/>
        <c:baseTimeUnit val="years"/>
      </c:dateAx>
      <c:valAx>
        <c:axId val="102838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836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90.08</c:v>
                </c:pt>
                <c:pt idx="1">
                  <c:v>90.5</c:v>
                </c:pt>
                <c:pt idx="2">
                  <c:v>91.06</c:v>
                </c:pt>
                <c:pt idx="3">
                  <c:v>91.43</c:v>
                </c:pt>
                <c:pt idx="4">
                  <c:v>92.11</c:v>
                </c:pt>
              </c:numCache>
            </c:numRef>
          </c:val>
        </c:ser>
        <c:dLbls>
          <c:showLegendKey val="0"/>
          <c:showVal val="0"/>
          <c:showCatName val="0"/>
          <c:showSerName val="0"/>
          <c:showPercent val="0"/>
          <c:showBubbleSize val="0"/>
        </c:dLbls>
        <c:gapWidth val="150"/>
        <c:axId val="102872960"/>
        <c:axId val="102879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83.69</c:v>
                </c:pt>
                <c:pt idx="1">
                  <c:v>83.76</c:v>
                </c:pt>
                <c:pt idx="2">
                  <c:v>84.12</c:v>
                </c:pt>
                <c:pt idx="3">
                  <c:v>84.41</c:v>
                </c:pt>
                <c:pt idx="4">
                  <c:v>90.22</c:v>
                </c:pt>
              </c:numCache>
            </c:numRef>
          </c:val>
          <c:smooth val="0"/>
        </c:ser>
        <c:dLbls>
          <c:showLegendKey val="0"/>
          <c:showVal val="0"/>
          <c:showCatName val="0"/>
          <c:showSerName val="0"/>
          <c:showPercent val="0"/>
          <c:showBubbleSize val="0"/>
        </c:dLbls>
        <c:marker val="1"/>
        <c:smooth val="0"/>
        <c:axId val="102872960"/>
        <c:axId val="102879232"/>
      </c:lineChart>
      <c:dateAx>
        <c:axId val="102872960"/>
        <c:scaling>
          <c:orientation val="minMax"/>
        </c:scaling>
        <c:delete val="1"/>
        <c:axPos val="b"/>
        <c:numFmt formatCode="ge" sourceLinked="1"/>
        <c:majorTickMark val="none"/>
        <c:minorTickMark val="none"/>
        <c:tickLblPos val="none"/>
        <c:crossAx val="102879232"/>
        <c:crosses val="autoZero"/>
        <c:auto val="1"/>
        <c:lblOffset val="100"/>
        <c:baseTimeUnit val="years"/>
      </c:dateAx>
      <c:valAx>
        <c:axId val="102879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872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87.86</c:v>
                </c:pt>
                <c:pt idx="1">
                  <c:v>90.98</c:v>
                </c:pt>
                <c:pt idx="2">
                  <c:v>88.26</c:v>
                </c:pt>
                <c:pt idx="3">
                  <c:v>79.86</c:v>
                </c:pt>
                <c:pt idx="4">
                  <c:v>80.97</c:v>
                </c:pt>
              </c:numCache>
            </c:numRef>
          </c:val>
        </c:ser>
        <c:dLbls>
          <c:showLegendKey val="0"/>
          <c:showVal val="0"/>
          <c:showCatName val="0"/>
          <c:showSerName val="0"/>
          <c:showPercent val="0"/>
          <c:showBubbleSize val="0"/>
        </c:dLbls>
        <c:gapWidth val="150"/>
        <c:axId val="45725184"/>
        <c:axId val="45727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5725184"/>
        <c:axId val="45727104"/>
      </c:lineChart>
      <c:dateAx>
        <c:axId val="45725184"/>
        <c:scaling>
          <c:orientation val="minMax"/>
        </c:scaling>
        <c:delete val="1"/>
        <c:axPos val="b"/>
        <c:numFmt formatCode="ge" sourceLinked="1"/>
        <c:majorTickMark val="none"/>
        <c:minorTickMark val="none"/>
        <c:tickLblPos val="none"/>
        <c:crossAx val="45727104"/>
        <c:crosses val="autoZero"/>
        <c:auto val="1"/>
        <c:lblOffset val="100"/>
        <c:baseTimeUnit val="years"/>
      </c:dateAx>
      <c:valAx>
        <c:axId val="45727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725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5548672"/>
        <c:axId val="45550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5548672"/>
        <c:axId val="45550592"/>
      </c:lineChart>
      <c:dateAx>
        <c:axId val="45548672"/>
        <c:scaling>
          <c:orientation val="minMax"/>
        </c:scaling>
        <c:delete val="1"/>
        <c:axPos val="b"/>
        <c:numFmt formatCode="ge" sourceLinked="1"/>
        <c:majorTickMark val="none"/>
        <c:minorTickMark val="none"/>
        <c:tickLblPos val="none"/>
        <c:crossAx val="45550592"/>
        <c:crosses val="autoZero"/>
        <c:auto val="1"/>
        <c:lblOffset val="100"/>
        <c:baseTimeUnit val="years"/>
      </c:dateAx>
      <c:valAx>
        <c:axId val="4555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54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5593344"/>
        <c:axId val="45595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5593344"/>
        <c:axId val="45595264"/>
      </c:lineChart>
      <c:dateAx>
        <c:axId val="45593344"/>
        <c:scaling>
          <c:orientation val="minMax"/>
        </c:scaling>
        <c:delete val="1"/>
        <c:axPos val="b"/>
        <c:numFmt formatCode="ge" sourceLinked="1"/>
        <c:majorTickMark val="none"/>
        <c:minorTickMark val="none"/>
        <c:tickLblPos val="none"/>
        <c:crossAx val="45595264"/>
        <c:crosses val="autoZero"/>
        <c:auto val="1"/>
        <c:lblOffset val="100"/>
        <c:baseTimeUnit val="years"/>
      </c:dateAx>
      <c:valAx>
        <c:axId val="45595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593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5214720"/>
        <c:axId val="65225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5214720"/>
        <c:axId val="65225088"/>
      </c:lineChart>
      <c:dateAx>
        <c:axId val="65214720"/>
        <c:scaling>
          <c:orientation val="minMax"/>
        </c:scaling>
        <c:delete val="1"/>
        <c:axPos val="b"/>
        <c:numFmt formatCode="ge" sourceLinked="1"/>
        <c:majorTickMark val="none"/>
        <c:minorTickMark val="none"/>
        <c:tickLblPos val="none"/>
        <c:crossAx val="65225088"/>
        <c:crosses val="autoZero"/>
        <c:auto val="1"/>
        <c:lblOffset val="100"/>
        <c:baseTimeUnit val="years"/>
      </c:dateAx>
      <c:valAx>
        <c:axId val="65225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521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5247488"/>
        <c:axId val="65266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5247488"/>
        <c:axId val="65266048"/>
      </c:lineChart>
      <c:dateAx>
        <c:axId val="65247488"/>
        <c:scaling>
          <c:orientation val="minMax"/>
        </c:scaling>
        <c:delete val="1"/>
        <c:axPos val="b"/>
        <c:numFmt formatCode="ge" sourceLinked="1"/>
        <c:majorTickMark val="none"/>
        <c:minorTickMark val="none"/>
        <c:tickLblPos val="none"/>
        <c:crossAx val="65266048"/>
        <c:crosses val="autoZero"/>
        <c:auto val="1"/>
        <c:lblOffset val="100"/>
        <c:baseTimeUnit val="years"/>
      </c:dateAx>
      <c:valAx>
        <c:axId val="65266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5247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1277.1500000000001</c:v>
                </c:pt>
                <c:pt idx="1">
                  <c:v>1200.03</c:v>
                </c:pt>
                <c:pt idx="2">
                  <c:v>1292.05</c:v>
                </c:pt>
                <c:pt idx="3">
                  <c:v>1075.22</c:v>
                </c:pt>
                <c:pt idx="4">
                  <c:v>735.71</c:v>
                </c:pt>
              </c:numCache>
            </c:numRef>
          </c:val>
        </c:ser>
        <c:dLbls>
          <c:showLegendKey val="0"/>
          <c:showVal val="0"/>
          <c:showCatName val="0"/>
          <c:showSerName val="0"/>
          <c:showPercent val="0"/>
          <c:showBubbleSize val="0"/>
        </c:dLbls>
        <c:gapWidth val="150"/>
        <c:axId val="76038528"/>
        <c:axId val="76040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1320.98</c:v>
                </c:pt>
                <c:pt idx="1">
                  <c:v>1334.01</c:v>
                </c:pt>
                <c:pt idx="2">
                  <c:v>1273.52</c:v>
                </c:pt>
                <c:pt idx="3">
                  <c:v>1209.95</c:v>
                </c:pt>
                <c:pt idx="4">
                  <c:v>721.06</c:v>
                </c:pt>
              </c:numCache>
            </c:numRef>
          </c:val>
          <c:smooth val="0"/>
        </c:ser>
        <c:dLbls>
          <c:showLegendKey val="0"/>
          <c:showVal val="0"/>
          <c:showCatName val="0"/>
          <c:showSerName val="0"/>
          <c:showPercent val="0"/>
          <c:showBubbleSize val="0"/>
        </c:dLbls>
        <c:marker val="1"/>
        <c:smooth val="0"/>
        <c:axId val="76038528"/>
        <c:axId val="76040448"/>
      </c:lineChart>
      <c:dateAx>
        <c:axId val="76038528"/>
        <c:scaling>
          <c:orientation val="minMax"/>
        </c:scaling>
        <c:delete val="1"/>
        <c:axPos val="b"/>
        <c:numFmt formatCode="ge" sourceLinked="1"/>
        <c:majorTickMark val="none"/>
        <c:minorTickMark val="none"/>
        <c:tickLblPos val="none"/>
        <c:crossAx val="76040448"/>
        <c:crosses val="autoZero"/>
        <c:auto val="1"/>
        <c:lblOffset val="100"/>
        <c:baseTimeUnit val="years"/>
      </c:dateAx>
      <c:valAx>
        <c:axId val="76040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038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82.55</c:v>
                </c:pt>
                <c:pt idx="1">
                  <c:v>89.54</c:v>
                </c:pt>
                <c:pt idx="2">
                  <c:v>87.61</c:v>
                </c:pt>
                <c:pt idx="3">
                  <c:v>92.68</c:v>
                </c:pt>
                <c:pt idx="4">
                  <c:v>76.150000000000006</c:v>
                </c:pt>
              </c:numCache>
            </c:numRef>
          </c:val>
        </c:ser>
        <c:dLbls>
          <c:showLegendKey val="0"/>
          <c:showVal val="0"/>
          <c:showCatName val="0"/>
          <c:showSerName val="0"/>
          <c:showPercent val="0"/>
          <c:showBubbleSize val="0"/>
        </c:dLbls>
        <c:gapWidth val="150"/>
        <c:axId val="76083200"/>
        <c:axId val="76085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68.63</c:v>
                </c:pt>
                <c:pt idx="1">
                  <c:v>67.14</c:v>
                </c:pt>
                <c:pt idx="2">
                  <c:v>67.849999999999994</c:v>
                </c:pt>
                <c:pt idx="3">
                  <c:v>69.48</c:v>
                </c:pt>
                <c:pt idx="4">
                  <c:v>84.86</c:v>
                </c:pt>
              </c:numCache>
            </c:numRef>
          </c:val>
          <c:smooth val="0"/>
        </c:ser>
        <c:dLbls>
          <c:showLegendKey val="0"/>
          <c:showVal val="0"/>
          <c:showCatName val="0"/>
          <c:showSerName val="0"/>
          <c:showPercent val="0"/>
          <c:showBubbleSize val="0"/>
        </c:dLbls>
        <c:marker val="1"/>
        <c:smooth val="0"/>
        <c:axId val="76083200"/>
        <c:axId val="76085120"/>
      </c:lineChart>
      <c:dateAx>
        <c:axId val="76083200"/>
        <c:scaling>
          <c:orientation val="minMax"/>
        </c:scaling>
        <c:delete val="1"/>
        <c:axPos val="b"/>
        <c:numFmt formatCode="ge" sourceLinked="1"/>
        <c:majorTickMark val="none"/>
        <c:minorTickMark val="none"/>
        <c:tickLblPos val="none"/>
        <c:crossAx val="76085120"/>
        <c:crosses val="autoZero"/>
        <c:auto val="1"/>
        <c:lblOffset val="100"/>
        <c:baseTimeUnit val="years"/>
      </c:dateAx>
      <c:valAx>
        <c:axId val="76085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083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231.43</c:v>
                </c:pt>
                <c:pt idx="1">
                  <c:v>208.34</c:v>
                </c:pt>
                <c:pt idx="2">
                  <c:v>218.37</c:v>
                </c:pt>
                <c:pt idx="3">
                  <c:v>207.34</c:v>
                </c:pt>
                <c:pt idx="4">
                  <c:v>261.39999999999998</c:v>
                </c:pt>
              </c:numCache>
            </c:numRef>
          </c:val>
        </c:ser>
        <c:dLbls>
          <c:showLegendKey val="0"/>
          <c:showVal val="0"/>
          <c:showCatName val="0"/>
          <c:showSerName val="0"/>
          <c:showPercent val="0"/>
          <c:showBubbleSize val="0"/>
        </c:dLbls>
        <c:gapWidth val="150"/>
        <c:axId val="97663616"/>
        <c:axId val="97686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222.94</c:v>
                </c:pt>
                <c:pt idx="1">
                  <c:v>224.83</c:v>
                </c:pt>
                <c:pt idx="2">
                  <c:v>224.94</c:v>
                </c:pt>
                <c:pt idx="3">
                  <c:v>220.67</c:v>
                </c:pt>
                <c:pt idx="4">
                  <c:v>188.14</c:v>
                </c:pt>
              </c:numCache>
            </c:numRef>
          </c:val>
          <c:smooth val="0"/>
        </c:ser>
        <c:dLbls>
          <c:showLegendKey val="0"/>
          <c:showVal val="0"/>
          <c:showCatName val="0"/>
          <c:showSerName val="0"/>
          <c:showPercent val="0"/>
          <c:showBubbleSize val="0"/>
        </c:dLbls>
        <c:marker val="1"/>
        <c:smooth val="0"/>
        <c:axId val="97663616"/>
        <c:axId val="97686272"/>
      </c:lineChart>
      <c:dateAx>
        <c:axId val="97663616"/>
        <c:scaling>
          <c:orientation val="minMax"/>
        </c:scaling>
        <c:delete val="1"/>
        <c:axPos val="b"/>
        <c:numFmt formatCode="ge" sourceLinked="1"/>
        <c:majorTickMark val="none"/>
        <c:minorTickMark val="none"/>
        <c:tickLblPos val="none"/>
        <c:crossAx val="97686272"/>
        <c:crosses val="autoZero"/>
        <c:auto val="1"/>
        <c:lblOffset val="100"/>
        <c:baseTimeUnit val="years"/>
      </c:dateAx>
      <c:valAx>
        <c:axId val="97686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663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【776.35】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【142.28】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【96.57】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70" zoomScaleNormal="7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宮城県　柴田町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Cc1</v>
      </c>
      <c r="X8" s="70"/>
      <c r="Y8" s="70"/>
      <c r="Z8" s="70"/>
      <c r="AA8" s="70"/>
      <c r="AB8" s="70"/>
      <c r="AC8" s="70"/>
      <c r="AD8" s="3"/>
      <c r="AE8" s="3"/>
      <c r="AF8" s="3"/>
      <c r="AG8" s="3"/>
      <c r="AH8" s="3"/>
      <c r="AI8" s="3"/>
      <c r="AJ8" s="3"/>
      <c r="AK8" s="3"/>
      <c r="AL8" s="64">
        <f>データ!R6</f>
        <v>38440</v>
      </c>
      <c r="AM8" s="64"/>
      <c r="AN8" s="64"/>
      <c r="AO8" s="64"/>
      <c r="AP8" s="64"/>
      <c r="AQ8" s="64"/>
      <c r="AR8" s="64"/>
      <c r="AS8" s="64"/>
      <c r="AT8" s="63">
        <f>データ!S6</f>
        <v>54.03</v>
      </c>
      <c r="AU8" s="63"/>
      <c r="AV8" s="63"/>
      <c r="AW8" s="63"/>
      <c r="AX8" s="63"/>
      <c r="AY8" s="63"/>
      <c r="AZ8" s="63"/>
      <c r="BA8" s="63"/>
      <c r="BB8" s="63">
        <f>データ!T6</f>
        <v>711.46</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75.39</v>
      </c>
      <c r="Q10" s="63"/>
      <c r="R10" s="63"/>
      <c r="S10" s="63"/>
      <c r="T10" s="63"/>
      <c r="U10" s="63"/>
      <c r="V10" s="63"/>
      <c r="W10" s="63">
        <f>データ!P6</f>
        <v>80.790000000000006</v>
      </c>
      <c r="X10" s="63"/>
      <c r="Y10" s="63"/>
      <c r="Z10" s="63"/>
      <c r="AA10" s="63"/>
      <c r="AB10" s="63"/>
      <c r="AC10" s="63"/>
      <c r="AD10" s="64">
        <f>データ!Q6</f>
        <v>3240</v>
      </c>
      <c r="AE10" s="64"/>
      <c r="AF10" s="64"/>
      <c r="AG10" s="64"/>
      <c r="AH10" s="64"/>
      <c r="AI10" s="64"/>
      <c r="AJ10" s="64"/>
      <c r="AK10" s="2"/>
      <c r="AL10" s="64">
        <f>データ!U6</f>
        <v>28892</v>
      </c>
      <c r="AM10" s="64"/>
      <c r="AN10" s="64"/>
      <c r="AO10" s="64"/>
      <c r="AP10" s="64"/>
      <c r="AQ10" s="64"/>
      <c r="AR10" s="64"/>
      <c r="AS10" s="64"/>
      <c r="AT10" s="63">
        <f>データ!V6</f>
        <v>7.33</v>
      </c>
      <c r="AU10" s="63"/>
      <c r="AV10" s="63"/>
      <c r="AW10" s="63"/>
      <c r="AX10" s="63"/>
      <c r="AY10" s="63"/>
      <c r="AZ10" s="63"/>
      <c r="BA10" s="63"/>
      <c r="BB10" s="63">
        <f>データ!W6</f>
        <v>3941.61</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43231</v>
      </c>
      <c r="D6" s="31">
        <f t="shared" si="3"/>
        <v>47</v>
      </c>
      <c r="E6" s="31">
        <f t="shared" si="3"/>
        <v>17</v>
      </c>
      <c r="F6" s="31">
        <f t="shared" si="3"/>
        <v>1</v>
      </c>
      <c r="G6" s="31">
        <f t="shared" si="3"/>
        <v>0</v>
      </c>
      <c r="H6" s="31" t="str">
        <f t="shared" si="3"/>
        <v>宮城県　柴田町</v>
      </c>
      <c r="I6" s="31" t="str">
        <f t="shared" si="3"/>
        <v>法非適用</v>
      </c>
      <c r="J6" s="31" t="str">
        <f t="shared" si="3"/>
        <v>下水道事業</v>
      </c>
      <c r="K6" s="31" t="str">
        <f t="shared" si="3"/>
        <v>公共下水道</v>
      </c>
      <c r="L6" s="31" t="str">
        <f t="shared" si="3"/>
        <v>Cc1</v>
      </c>
      <c r="M6" s="32" t="str">
        <f t="shared" si="3"/>
        <v>-</v>
      </c>
      <c r="N6" s="32" t="str">
        <f t="shared" si="3"/>
        <v>該当数値なし</v>
      </c>
      <c r="O6" s="32">
        <f t="shared" si="3"/>
        <v>75.39</v>
      </c>
      <c r="P6" s="32">
        <f t="shared" si="3"/>
        <v>80.790000000000006</v>
      </c>
      <c r="Q6" s="32">
        <f t="shared" si="3"/>
        <v>3240</v>
      </c>
      <c r="R6" s="32">
        <f t="shared" si="3"/>
        <v>38440</v>
      </c>
      <c r="S6" s="32">
        <f t="shared" si="3"/>
        <v>54.03</v>
      </c>
      <c r="T6" s="32">
        <f t="shared" si="3"/>
        <v>711.46</v>
      </c>
      <c r="U6" s="32">
        <f t="shared" si="3"/>
        <v>28892</v>
      </c>
      <c r="V6" s="32">
        <f t="shared" si="3"/>
        <v>7.33</v>
      </c>
      <c r="W6" s="32">
        <f t="shared" si="3"/>
        <v>3941.61</v>
      </c>
      <c r="X6" s="33">
        <f>IF(X7="",NA(),X7)</f>
        <v>87.86</v>
      </c>
      <c r="Y6" s="33">
        <f t="shared" ref="Y6:AG6" si="4">IF(Y7="",NA(),Y7)</f>
        <v>90.98</v>
      </c>
      <c r="Z6" s="33">
        <f t="shared" si="4"/>
        <v>88.26</v>
      </c>
      <c r="AA6" s="33">
        <f t="shared" si="4"/>
        <v>79.86</v>
      </c>
      <c r="AB6" s="33">
        <f t="shared" si="4"/>
        <v>80.97</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1277.1500000000001</v>
      </c>
      <c r="BF6" s="33">
        <f t="shared" ref="BF6:BN6" si="7">IF(BF7="",NA(),BF7)</f>
        <v>1200.03</v>
      </c>
      <c r="BG6" s="33">
        <f t="shared" si="7"/>
        <v>1292.05</v>
      </c>
      <c r="BH6" s="33">
        <f t="shared" si="7"/>
        <v>1075.22</v>
      </c>
      <c r="BI6" s="33">
        <f t="shared" si="7"/>
        <v>735.71</v>
      </c>
      <c r="BJ6" s="33">
        <f t="shared" si="7"/>
        <v>1320.98</v>
      </c>
      <c r="BK6" s="33">
        <f t="shared" si="7"/>
        <v>1334.01</v>
      </c>
      <c r="BL6" s="33">
        <f t="shared" si="7"/>
        <v>1273.52</v>
      </c>
      <c r="BM6" s="33">
        <f t="shared" si="7"/>
        <v>1209.95</v>
      </c>
      <c r="BN6" s="33">
        <f t="shared" si="7"/>
        <v>721.06</v>
      </c>
      <c r="BO6" s="32" t="str">
        <f>IF(BO7="","",IF(BO7="-","【-】","【"&amp;SUBSTITUTE(TEXT(BO7,"#,##0.00"),"-","△")&amp;"】"))</f>
        <v>【776.35】</v>
      </c>
      <c r="BP6" s="33">
        <f>IF(BP7="",NA(),BP7)</f>
        <v>82.55</v>
      </c>
      <c r="BQ6" s="33">
        <f t="shared" ref="BQ6:BY6" si="8">IF(BQ7="",NA(),BQ7)</f>
        <v>89.54</v>
      </c>
      <c r="BR6" s="33">
        <f t="shared" si="8"/>
        <v>87.61</v>
      </c>
      <c r="BS6" s="33">
        <f t="shared" si="8"/>
        <v>92.68</v>
      </c>
      <c r="BT6" s="33">
        <f t="shared" si="8"/>
        <v>76.150000000000006</v>
      </c>
      <c r="BU6" s="33">
        <f t="shared" si="8"/>
        <v>68.63</v>
      </c>
      <c r="BV6" s="33">
        <f t="shared" si="8"/>
        <v>67.14</v>
      </c>
      <c r="BW6" s="33">
        <f t="shared" si="8"/>
        <v>67.849999999999994</v>
      </c>
      <c r="BX6" s="33">
        <f t="shared" si="8"/>
        <v>69.48</v>
      </c>
      <c r="BY6" s="33">
        <f t="shared" si="8"/>
        <v>84.86</v>
      </c>
      <c r="BZ6" s="32" t="str">
        <f>IF(BZ7="","",IF(BZ7="-","【-】","【"&amp;SUBSTITUTE(TEXT(BZ7,"#,##0.00"),"-","△")&amp;"】"))</f>
        <v>【96.57】</v>
      </c>
      <c r="CA6" s="33">
        <f>IF(CA7="",NA(),CA7)</f>
        <v>231.43</v>
      </c>
      <c r="CB6" s="33">
        <f t="shared" ref="CB6:CJ6" si="9">IF(CB7="",NA(),CB7)</f>
        <v>208.34</v>
      </c>
      <c r="CC6" s="33">
        <f t="shared" si="9"/>
        <v>218.37</v>
      </c>
      <c r="CD6" s="33">
        <f t="shared" si="9"/>
        <v>207.34</v>
      </c>
      <c r="CE6" s="33">
        <f t="shared" si="9"/>
        <v>261.39999999999998</v>
      </c>
      <c r="CF6" s="33">
        <f t="shared" si="9"/>
        <v>222.94</v>
      </c>
      <c r="CG6" s="33">
        <f t="shared" si="9"/>
        <v>224.83</v>
      </c>
      <c r="CH6" s="33">
        <f t="shared" si="9"/>
        <v>224.94</v>
      </c>
      <c r="CI6" s="33">
        <f t="shared" si="9"/>
        <v>220.67</v>
      </c>
      <c r="CJ6" s="33">
        <f t="shared" si="9"/>
        <v>188.14</v>
      </c>
      <c r="CK6" s="32" t="str">
        <f>IF(CK7="","",IF(CK7="-","【-】","【"&amp;SUBSTITUTE(TEXT(CK7,"#,##0.00"),"-","△")&amp;"】"))</f>
        <v>【142.28】</v>
      </c>
      <c r="CL6" s="33" t="str">
        <f>IF(CL7="",NA(),CL7)</f>
        <v>-</v>
      </c>
      <c r="CM6" s="33" t="str">
        <f t="shared" ref="CM6:CU6" si="10">IF(CM7="",NA(),CM7)</f>
        <v>-</v>
      </c>
      <c r="CN6" s="33" t="str">
        <f t="shared" si="10"/>
        <v>-</v>
      </c>
      <c r="CO6" s="33" t="str">
        <f t="shared" si="10"/>
        <v>-</v>
      </c>
      <c r="CP6" s="33" t="str">
        <f t="shared" si="10"/>
        <v>-</v>
      </c>
      <c r="CQ6" s="33">
        <f t="shared" si="10"/>
        <v>53.07</v>
      </c>
      <c r="CR6" s="33">
        <f t="shared" si="10"/>
        <v>53.79</v>
      </c>
      <c r="CS6" s="33">
        <f t="shared" si="10"/>
        <v>55.41</v>
      </c>
      <c r="CT6" s="33">
        <f t="shared" si="10"/>
        <v>55.81</v>
      </c>
      <c r="CU6" s="33">
        <f t="shared" si="10"/>
        <v>64.23</v>
      </c>
      <c r="CV6" s="32" t="str">
        <f>IF(CV7="","",IF(CV7="-","【-】","【"&amp;SUBSTITUTE(TEXT(CV7,"#,##0.00"),"-","△")&amp;"】"))</f>
        <v>【60.35】</v>
      </c>
      <c r="CW6" s="33">
        <f>IF(CW7="",NA(),CW7)</f>
        <v>90.08</v>
      </c>
      <c r="CX6" s="33">
        <f t="shared" ref="CX6:DF6" si="11">IF(CX7="",NA(),CX7)</f>
        <v>90.5</v>
      </c>
      <c r="CY6" s="33">
        <f t="shared" si="11"/>
        <v>91.06</v>
      </c>
      <c r="CZ6" s="33">
        <f t="shared" si="11"/>
        <v>91.43</v>
      </c>
      <c r="DA6" s="33">
        <f t="shared" si="11"/>
        <v>92.11</v>
      </c>
      <c r="DB6" s="33">
        <f t="shared" si="11"/>
        <v>83.69</v>
      </c>
      <c r="DC6" s="33">
        <f t="shared" si="11"/>
        <v>83.76</v>
      </c>
      <c r="DD6" s="33">
        <f t="shared" si="11"/>
        <v>84.12</v>
      </c>
      <c r="DE6" s="33">
        <f t="shared" si="11"/>
        <v>84.41</v>
      </c>
      <c r="DF6" s="33">
        <f t="shared" si="11"/>
        <v>90.22</v>
      </c>
      <c r="DG6" s="32" t="str">
        <f>IF(DG7="","",IF(DG7="-","【-】","【"&amp;SUBSTITUTE(TEXT(DG7,"#,##0.00"),"-","△")&amp;"】"))</f>
        <v>【94.57】</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3">
        <f t="shared" si="14"/>
        <v>0.3</v>
      </c>
      <c r="EH6" s="32">
        <f t="shared" si="14"/>
        <v>0</v>
      </c>
      <c r="EI6" s="33">
        <f t="shared" si="14"/>
        <v>0.02</v>
      </c>
      <c r="EJ6" s="33">
        <f t="shared" si="14"/>
        <v>0.01</v>
      </c>
      <c r="EK6" s="33">
        <f t="shared" si="14"/>
        <v>0.1</v>
      </c>
      <c r="EL6" s="33">
        <f t="shared" si="14"/>
        <v>7.0000000000000007E-2</v>
      </c>
      <c r="EM6" s="33">
        <f t="shared" si="14"/>
        <v>0.11</v>
      </c>
      <c r="EN6" s="32" t="str">
        <f>IF(EN7="","",IF(EN7="-","【-】","【"&amp;SUBSTITUTE(TEXT(EN7,"#,##0.00"),"-","△")&amp;"】"))</f>
        <v>【0.17】</v>
      </c>
    </row>
    <row r="7" spans="1:144" s="34" customFormat="1">
      <c r="A7" s="26"/>
      <c r="B7" s="35">
        <v>2014</v>
      </c>
      <c r="C7" s="35">
        <v>43231</v>
      </c>
      <c r="D7" s="35">
        <v>47</v>
      </c>
      <c r="E7" s="35">
        <v>17</v>
      </c>
      <c r="F7" s="35">
        <v>1</v>
      </c>
      <c r="G7" s="35">
        <v>0</v>
      </c>
      <c r="H7" s="35" t="s">
        <v>96</v>
      </c>
      <c r="I7" s="35" t="s">
        <v>97</v>
      </c>
      <c r="J7" s="35" t="s">
        <v>98</v>
      </c>
      <c r="K7" s="35" t="s">
        <v>99</v>
      </c>
      <c r="L7" s="35" t="s">
        <v>100</v>
      </c>
      <c r="M7" s="36" t="s">
        <v>101</v>
      </c>
      <c r="N7" s="36" t="s">
        <v>102</v>
      </c>
      <c r="O7" s="36">
        <v>75.39</v>
      </c>
      <c r="P7" s="36">
        <v>80.790000000000006</v>
      </c>
      <c r="Q7" s="36">
        <v>3240</v>
      </c>
      <c r="R7" s="36">
        <v>38440</v>
      </c>
      <c r="S7" s="36">
        <v>54.03</v>
      </c>
      <c r="T7" s="36">
        <v>711.46</v>
      </c>
      <c r="U7" s="36">
        <v>28892</v>
      </c>
      <c r="V7" s="36">
        <v>7.33</v>
      </c>
      <c r="W7" s="36">
        <v>3941.61</v>
      </c>
      <c r="X7" s="36">
        <v>87.86</v>
      </c>
      <c r="Y7" s="36">
        <v>90.98</v>
      </c>
      <c r="Z7" s="36">
        <v>88.26</v>
      </c>
      <c r="AA7" s="36">
        <v>79.86</v>
      </c>
      <c r="AB7" s="36">
        <v>80.97</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1277.1500000000001</v>
      </c>
      <c r="BF7" s="36">
        <v>1200.03</v>
      </c>
      <c r="BG7" s="36">
        <v>1292.05</v>
      </c>
      <c r="BH7" s="36">
        <v>1075.22</v>
      </c>
      <c r="BI7" s="36">
        <v>735.71</v>
      </c>
      <c r="BJ7" s="36">
        <v>1320.98</v>
      </c>
      <c r="BK7" s="36">
        <v>1334.01</v>
      </c>
      <c r="BL7" s="36">
        <v>1273.52</v>
      </c>
      <c r="BM7" s="36">
        <v>1209.95</v>
      </c>
      <c r="BN7" s="36">
        <v>721.06</v>
      </c>
      <c r="BO7" s="36">
        <v>776.35</v>
      </c>
      <c r="BP7" s="36">
        <v>82.55</v>
      </c>
      <c r="BQ7" s="36">
        <v>89.54</v>
      </c>
      <c r="BR7" s="36">
        <v>87.61</v>
      </c>
      <c r="BS7" s="36">
        <v>92.68</v>
      </c>
      <c r="BT7" s="36">
        <v>76.150000000000006</v>
      </c>
      <c r="BU7" s="36">
        <v>68.63</v>
      </c>
      <c r="BV7" s="36">
        <v>67.14</v>
      </c>
      <c r="BW7" s="36">
        <v>67.849999999999994</v>
      </c>
      <c r="BX7" s="36">
        <v>69.48</v>
      </c>
      <c r="BY7" s="36">
        <v>84.86</v>
      </c>
      <c r="BZ7" s="36">
        <v>96.57</v>
      </c>
      <c r="CA7" s="36">
        <v>231.43</v>
      </c>
      <c r="CB7" s="36">
        <v>208.34</v>
      </c>
      <c r="CC7" s="36">
        <v>218.37</v>
      </c>
      <c r="CD7" s="36">
        <v>207.34</v>
      </c>
      <c r="CE7" s="36">
        <v>261.39999999999998</v>
      </c>
      <c r="CF7" s="36">
        <v>222.94</v>
      </c>
      <c r="CG7" s="36">
        <v>224.83</v>
      </c>
      <c r="CH7" s="36">
        <v>224.94</v>
      </c>
      <c r="CI7" s="36">
        <v>220.67</v>
      </c>
      <c r="CJ7" s="36">
        <v>188.14</v>
      </c>
      <c r="CK7" s="36">
        <v>142.28</v>
      </c>
      <c r="CL7" s="36" t="s">
        <v>101</v>
      </c>
      <c r="CM7" s="36" t="s">
        <v>101</v>
      </c>
      <c r="CN7" s="36" t="s">
        <v>101</v>
      </c>
      <c r="CO7" s="36" t="s">
        <v>101</v>
      </c>
      <c r="CP7" s="36" t="s">
        <v>101</v>
      </c>
      <c r="CQ7" s="36">
        <v>53.07</v>
      </c>
      <c r="CR7" s="36">
        <v>53.79</v>
      </c>
      <c r="CS7" s="36">
        <v>55.41</v>
      </c>
      <c r="CT7" s="36">
        <v>55.81</v>
      </c>
      <c r="CU7" s="36">
        <v>64.23</v>
      </c>
      <c r="CV7" s="36">
        <v>60.35</v>
      </c>
      <c r="CW7" s="36">
        <v>90.08</v>
      </c>
      <c r="CX7" s="36">
        <v>90.5</v>
      </c>
      <c r="CY7" s="36">
        <v>91.06</v>
      </c>
      <c r="CZ7" s="36">
        <v>91.43</v>
      </c>
      <c r="DA7" s="36">
        <v>92.11</v>
      </c>
      <c r="DB7" s="36">
        <v>83.69</v>
      </c>
      <c r="DC7" s="36">
        <v>83.76</v>
      </c>
      <c r="DD7" s="36">
        <v>84.12</v>
      </c>
      <c r="DE7" s="36">
        <v>84.41</v>
      </c>
      <c r="DF7" s="36">
        <v>90.22</v>
      </c>
      <c r="DG7" s="36">
        <v>94.57</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0.3</v>
      </c>
      <c r="EH7" s="36">
        <v>0</v>
      </c>
      <c r="EI7" s="36">
        <v>0.02</v>
      </c>
      <c r="EJ7" s="36">
        <v>0.01</v>
      </c>
      <c r="EK7" s="36">
        <v>0.1</v>
      </c>
      <c r="EL7" s="36">
        <v>7.0000000000000007E-2</v>
      </c>
      <c r="EM7" s="36">
        <v>0.11</v>
      </c>
      <c r="EN7" s="36">
        <v>0.17</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temp</cp:lastModifiedBy>
  <dcterms:created xsi:type="dcterms:W3CDTF">2016-02-03T08:47:10Z</dcterms:created>
  <dcterms:modified xsi:type="dcterms:W3CDTF">2016-02-24T09:07:59Z</dcterms:modified>
  <cp:category/>
</cp:coreProperties>
</file>