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315" yWindow="-75" windowWidth="9645" windowHeight="7950"/>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AI10" i="4" s="1"/>
  <c r="S6" i="5"/>
  <c r="R6" i="5"/>
  <c r="Q6" i="5"/>
  <c r="AI8" i="4" s="1"/>
  <c r="P6" i="5"/>
  <c r="Z10" i="4" s="1"/>
  <c r="O6" i="5"/>
  <c r="N6" i="5"/>
  <c r="M6" i="5"/>
  <c r="B10" i="4" s="1"/>
  <c r="L6" i="5"/>
  <c r="Z8" i="4" s="1"/>
  <c r="K6" i="5"/>
  <c r="J6" i="5"/>
  <c r="I6" i="5"/>
  <c r="B8" i="4" s="1"/>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R10" i="4"/>
  <c r="J10" i="4"/>
  <c r="AY8" i="4"/>
  <c r="AQ8" i="4"/>
  <c r="R8" i="4"/>
  <c r="J8"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<sst xmlns="http://schemas.openxmlformats.org/spreadsheetml/2006/main" count="217" uniqueCount="107">
  <si>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</si>
  <si>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</si>
  <si>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</si>
  <si>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</si>
  <si>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</si>
  <si>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</si>
  <si>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</si>
  <si>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</si>
  <si>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</si>
  <si>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</si>
  <si>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</si>
  <si>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</si>
  <si>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</si>
  <si>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</si>
  <si>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</si>
  <si>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</si>
  <si>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</si>
  <si>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</si>
  <si>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</si>
  <si>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</si>
  <si>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</si>
  <si>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</si>
  <si>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</si>
  <si>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</si>
  <si>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</si>
  <si>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</si>
  <si>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</si>
  <si>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</si>
  <si>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</si>
  <si>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</si>
  <si>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</si>
  <si>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</si>
  <si>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</si>
  <si>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</si>
  <si>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</si>
  <si>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</si>
  <si>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</si>
  <si>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</si>
  <si>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</si>
  <si>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</si>
  <si>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</si>
  <si>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</si>
  <si>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</si>
  <si>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</si>
  <si>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</si>
  <si>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</si>
  <si>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</si>
  <si>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</si>
  <si>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</si>
  <si>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</si>
  <si>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</si>
  <si>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</si>
  <si>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</si>
  <si>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</si>
  <si>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</si>
  <si>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</si>
  <si>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</si>
  <si>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</si>
  <si>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</si>
  <si>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</si>
  <si>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</si>
  <si>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</si>
  <si>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</si>
  <si>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</si>
  <si>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</si>
  <si>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</si>
  <si>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</si>
  <si>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</si>
  <si>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</si>
  <si>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</si>
  <si>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</si>
  <si>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</si>
  <si>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</si>
  <si>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</si>
  <si>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</si>
  <si>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</si>
  <si>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</si>
  <si>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</si>
  <si>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</si>
  <si>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</si>
  <si>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</si>
  <si>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</si>
  <si>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</si>
  <si>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</si>
  <si>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</si>
  <si>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</si>
  <si>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</si>
  <si>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</si>
  <si>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</si>
  <si>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</si>
  <si>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</si>
  <si>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</si>
  <si>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</si>
  <si>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宮城県　村田町</t>
  </si>
  <si>
    <t>法適用</t>
  </si>
  <si>
    <t>水道事業</t>
  </si>
  <si>
    <t>末端給水事業</t>
  </si>
  <si>
    <t>A7</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</si>
  <si>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</si>
  <si>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</si>
  <si>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</si>
  <si>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</si>
  <si>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</si>
  <si>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</si>
  <si>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①経常収支比率については、109.81%と100%を超えているが、⑤料金回収率は85.24%となっており、給水に係る費用が給水収益以外の収入で賄われている。給水収益と一般会計からの繰入金等の総収益により黒字となっているのが現状である。
　これらの要因は、本町の地形等の地理的要因によりポンプ場や配水池等が多く施設整備され、ランニングコストが割高となり、⑥給水原価が342.93円と類似団体の平均値を大幅に上回っている。平成27年度から広域水道の受水費の供給単価引下げにより、経常経費は減少することが見込まれるが、年間総有収水量も同様に減少しており、大きな資本費の減少は見込めない。
　⑦施設利用率については、52.59%と類似団体と同水準となっているが、節水意識の高まりや給水人口の減少などにより水需要は減少しており、年間総配水量も同様に減少しているため、配水能力に対する割合は、今後も50％前後と見込まれれる。
　⑧有収水量については、震災後の平成23年度から５ヵ年計画で漏水調査事業に取組み、漏水防止の強化により有収率も着実に向上しており、早期発見による無効水量の減少に努めている。
　経営改善として、給水区域内の水道未加入者に対する加入促進の啓発、水道料金滞納者に対する給水停止等の未納対策の徹底を図るとともに、料金改定等も含めた対応を検討しながら給水収益の増収に努める。また、施設管理等に係る必要経費や企業債利息を除いた経費の削減を図っているが、今後も効率的な業務運営や経費の更なる節減に努める。</t>
    <rPh sb="2" eb="4">
      <t>ケイジョウ</t>
    </rPh>
    <rPh sb="4" eb="6">
      <t>シュウシ</t>
    </rPh>
    <rPh sb="6" eb="8">
      <t>ヒリツ</t>
    </rPh>
    <rPh sb="27" eb="28">
      <t>コ</t>
    </rPh>
    <rPh sb="35" eb="37">
      <t>リョウキン</t>
    </rPh>
    <rPh sb="37" eb="39">
      <t>カイシュウ</t>
    </rPh>
    <rPh sb="39" eb="40">
      <t>リツ</t>
    </rPh>
    <rPh sb="54" eb="56">
      <t>キュウスイ</t>
    </rPh>
    <rPh sb="57" eb="58">
      <t>カカ</t>
    </rPh>
    <rPh sb="59" eb="61">
      <t>ヒヨウ</t>
    </rPh>
    <rPh sb="62" eb="64">
      <t>キュウスイ</t>
    </rPh>
    <rPh sb="64" eb="66">
      <t>シュウエキ</t>
    </rPh>
    <rPh sb="66" eb="68">
      <t>イガイ</t>
    </rPh>
    <rPh sb="69" eb="71">
      <t>シュウニュウ</t>
    </rPh>
    <rPh sb="72" eb="73">
      <t>マカナ</t>
    </rPh>
    <rPh sb="79" eb="81">
      <t>キュウスイ</t>
    </rPh>
    <rPh sb="81" eb="83">
      <t>シュウエキ</t>
    </rPh>
    <rPh sb="84" eb="86">
      <t>イッパン</t>
    </rPh>
    <rPh sb="86" eb="88">
      <t>カイケイ</t>
    </rPh>
    <rPh sb="91" eb="93">
      <t>クリイレ</t>
    </rPh>
    <rPh sb="93" eb="94">
      <t>キン</t>
    </rPh>
    <rPh sb="94" eb="95">
      <t>トウ</t>
    </rPh>
    <rPh sb="96" eb="97">
      <t>ソウ</t>
    </rPh>
    <rPh sb="97" eb="99">
      <t>シュウエキ</t>
    </rPh>
    <rPh sb="102" eb="103">
      <t>クロ</t>
    </rPh>
    <rPh sb="103" eb="104">
      <t>ジ</t>
    </rPh>
    <rPh sb="112" eb="114">
      <t>ゲンジョウ</t>
    </rPh>
    <rPh sb="124" eb="126">
      <t>ヨウイン</t>
    </rPh>
    <rPh sb="128" eb="129">
      <t>ホン</t>
    </rPh>
    <rPh sb="129" eb="130">
      <t>マチ</t>
    </rPh>
    <rPh sb="131" eb="133">
      <t>チケイ</t>
    </rPh>
    <rPh sb="133" eb="134">
      <t>トウ</t>
    </rPh>
    <rPh sb="135" eb="138">
      <t>チリテキ</t>
    </rPh>
    <rPh sb="138" eb="140">
      <t>ヨウイン</t>
    </rPh>
    <rPh sb="146" eb="147">
      <t>ジョウ</t>
    </rPh>
    <rPh sb="148" eb="151">
      <t>ハイスイチ</t>
    </rPh>
    <rPh sb="151" eb="152">
      <t>トウ</t>
    </rPh>
    <rPh sb="153" eb="154">
      <t>オオ</t>
    </rPh>
    <rPh sb="155" eb="157">
      <t>シセツ</t>
    </rPh>
    <rPh sb="157" eb="159">
      <t>セイビ</t>
    </rPh>
    <rPh sb="171" eb="173">
      <t>ワリダカ</t>
    </rPh>
    <rPh sb="178" eb="180">
      <t>キュウスイ</t>
    </rPh>
    <rPh sb="180" eb="182">
      <t>ゲンカ</t>
    </rPh>
    <rPh sb="189" eb="190">
      <t>エン</t>
    </rPh>
    <rPh sb="191" eb="193">
      <t>ルイジ</t>
    </rPh>
    <rPh sb="193" eb="195">
      <t>ダンタイ</t>
    </rPh>
    <rPh sb="196" eb="198">
      <t>ヘイキン</t>
    </rPh>
    <rPh sb="198" eb="199">
      <t>チ</t>
    </rPh>
    <rPh sb="200" eb="202">
      <t>オオハバ</t>
    </rPh>
    <rPh sb="203" eb="205">
      <t>ウワマワ</t>
    </rPh>
    <rPh sb="210" eb="212">
      <t>ヘイセイ</t>
    </rPh>
    <rPh sb="214" eb="216">
      <t>ネンド</t>
    </rPh>
    <rPh sb="218" eb="220">
      <t>コウイキ</t>
    </rPh>
    <rPh sb="220" eb="222">
      <t>スイドウ</t>
    </rPh>
    <rPh sb="223" eb="225">
      <t>ジュスイ</t>
    </rPh>
    <rPh sb="225" eb="226">
      <t>ヒ</t>
    </rPh>
    <rPh sb="227" eb="229">
      <t>キョウキュウ</t>
    </rPh>
    <rPh sb="229" eb="231">
      <t>タンカ</t>
    </rPh>
    <rPh sb="231" eb="233">
      <t>ヒキサ</t>
    </rPh>
    <rPh sb="238" eb="240">
      <t>ケイジョウ</t>
    </rPh>
    <rPh sb="240" eb="242">
      <t>ケイヒ</t>
    </rPh>
    <rPh sb="243" eb="245">
      <t>ゲンショウ</t>
    </rPh>
    <rPh sb="250" eb="252">
      <t>ミコ</t>
    </rPh>
    <rPh sb="257" eb="259">
      <t>ネンカン</t>
    </rPh>
    <rPh sb="259" eb="260">
      <t>ソウ</t>
    </rPh>
    <rPh sb="260" eb="262">
      <t>ユウシュウ</t>
    </rPh>
    <rPh sb="262" eb="264">
      <t>スイリョウ</t>
    </rPh>
    <rPh sb="265" eb="267">
      <t>ドウヨウ</t>
    </rPh>
    <rPh sb="268" eb="270">
      <t>ゲンショウ</t>
    </rPh>
    <rPh sb="275" eb="276">
      <t>オオ</t>
    </rPh>
    <rPh sb="278" eb="280">
      <t>シホン</t>
    </rPh>
    <rPh sb="280" eb="281">
      <t>ヒ</t>
    </rPh>
    <rPh sb="282" eb="283">
      <t>ゲン</t>
    </rPh>
    <rPh sb="283" eb="284">
      <t>ショウ</t>
    </rPh>
    <rPh sb="285" eb="287">
      <t>ミコ</t>
    </rPh>
    <rPh sb="294" eb="296">
      <t>シセツ</t>
    </rPh>
    <rPh sb="296" eb="298">
      <t>リヨウ</t>
    </rPh>
    <rPh sb="298" eb="299">
      <t>リツ</t>
    </rPh>
    <rPh sb="312" eb="314">
      <t>ルイジ</t>
    </rPh>
    <rPh sb="314" eb="316">
      <t>ダンタイ</t>
    </rPh>
    <rPh sb="317" eb="318">
      <t>ドウ</t>
    </rPh>
    <rPh sb="318" eb="320">
      <t>スイジュン</t>
    </rPh>
    <rPh sb="328" eb="330">
      <t>セッスイ</t>
    </rPh>
    <rPh sb="330" eb="332">
      <t>イシキ</t>
    </rPh>
    <rPh sb="333" eb="334">
      <t>タカ</t>
    </rPh>
    <rPh sb="337" eb="339">
      <t>キュウスイ</t>
    </rPh>
    <rPh sb="339" eb="341">
      <t>ジンコウ</t>
    </rPh>
    <rPh sb="342" eb="343">
      <t>ゲン</t>
    </rPh>
    <rPh sb="343" eb="344">
      <t>ショウ</t>
    </rPh>
    <rPh sb="349" eb="350">
      <t>ミズ</t>
    </rPh>
    <rPh sb="350" eb="352">
      <t>ジュヨウ</t>
    </rPh>
    <rPh sb="353" eb="355">
      <t>ゲンショウ</t>
    </rPh>
    <rPh sb="360" eb="362">
      <t>ネンカン</t>
    </rPh>
    <rPh sb="362" eb="363">
      <t>ソウ</t>
    </rPh>
    <rPh sb="363" eb="365">
      <t>ハイスイ</t>
    </rPh>
    <rPh sb="365" eb="366">
      <t>リョウ</t>
    </rPh>
    <rPh sb="367" eb="369">
      <t>ドウヨウ</t>
    </rPh>
    <rPh sb="370" eb="372">
      <t>ゲンショウ</t>
    </rPh>
    <rPh sb="379" eb="381">
      <t>ハイスイ</t>
    </rPh>
    <rPh sb="381" eb="383">
      <t>ノウリョク</t>
    </rPh>
    <rPh sb="384" eb="385">
      <t>タイ</t>
    </rPh>
    <rPh sb="387" eb="389">
      <t>ワリアイ</t>
    </rPh>
    <rPh sb="391" eb="393">
      <t>コンゴ</t>
    </rPh>
    <rPh sb="397" eb="399">
      <t>ゼンゴ</t>
    </rPh>
    <rPh sb="400" eb="402">
      <t>ミコミ</t>
    </rPh>
    <rPh sb="410" eb="412">
      <t>ユウシュウ</t>
    </rPh>
    <rPh sb="412" eb="414">
      <t>スイリョウ</t>
    </rPh>
    <rPh sb="420" eb="422">
      <t>シンサイ</t>
    </rPh>
    <rPh sb="422" eb="423">
      <t>ゴ</t>
    </rPh>
    <rPh sb="424" eb="426">
      <t>ヘイセイ</t>
    </rPh>
    <rPh sb="428" eb="430">
      <t>ネンド</t>
    </rPh>
    <rPh sb="434" eb="435">
      <t>ネン</t>
    </rPh>
    <rPh sb="435" eb="437">
      <t>ケイカク</t>
    </rPh>
    <rPh sb="438" eb="440">
      <t>ロウスイ</t>
    </rPh>
    <rPh sb="440" eb="442">
      <t>チョウサ</t>
    </rPh>
    <rPh sb="442" eb="444">
      <t>ジギョウ</t>
    </rPh>
    <rPh sb="445" eb="447">
      <t>トリク</t>
    </rPh>
    <rPh sb="449" eb="451">
      <t>ロウスイ</t>
    </rPh>
    <rPh sb="451" eb="453">
      <t>ボウシ</t>
    </rPh>
    <rPh sb="454" eb="456">
      <t>キョウカ</t>
    </rPh>
    <rPh sb="459" eb="461">
      <t>ユウシュウ</t>
    </rPh>
    <rPh sb="461" eb="462">
      <t>リツ</t>
    </rPh>
    <rPh sb="463" eb="465">
      <t>チャクジツ</t>
    </rPh>
    <rPh sb="466" eb="468">
      <t>コウジョウ</t>
    </rPh>
    <rPh sb="473" eb="475">
      <t>ソウキ</t>
    </rPh>
    <rPh sb="475" eb="477">
      <t>ハッケン</t>
    </rPh>
    <rPh sb="480" eb="482">
      <t>ムコウ</t>
    </rPh>
    <rPh sb="482" eb="484">
      <t>スイリョウ</t>
    </rPh>
    <rPh sb="485" eb="486">
      <t>ゲン</t>
    </rPh>
    <rPh sb="486" eb="487">
      <t>ショウ</t>
    </rPh>
    <rPh sb="488" eb="489">
      <t>ツト</t>
    </rPh>
    <rPh sb="496" eb="498">
      <t>ケイエイ</t>
    </rPh>
    <rPh sb="498" eb="500">
      <t>カイゼン</t>
    </rPh>
    <rPh sb="504" eb="506">
      <t>キュウスイ</t>
    </rPh>
    <rPh sb="506" eb="508">
      <t>クイキ</t>
    </rPh>
    <rPh sb="508" eb="509">
      <t>ナイ</t>
    </rPh>
    <rPh sb="510" eb="512">
      <t>スイドウ</t>
    </rPh>
    <rPh sb="512" eb="515">
      <t>ミカニュウ</t>
    </rPh>
    <rPh sb="515" eb="516">
      <t>シャ</t>
    </rPh>
    <rPh sb="517" eb="518">
      <t>タイ</t>
    </rPh>
    <rPh sb="520" eb="522">
      <t>カニュウ</t>
    </rPh>
    <rPh sb="522" eb="524">
      <t>ソクシン</t>
    </rPh>
    <rPh sb="525" eb="527">
      <t>ケイハツ</t>
    </rPh>
    <rPh sb="528" eb="530">
      <t>スイドウ</t>
    </rPh>
    <rPh sb="530" eb="532">
      <t>リョウキン</t>
    </rPh>
    <rPh sb="532" eb="534">
      <t>タイノウ</t>
    </rPh>
    <rPh sb="534" eb="535">
      <t>シャ</t>
    </rPh>
    <rPh sb="536" eb="537">
      <t>タイ</t>
    </rPh>
    <rPh sb="539" eb="541">
      <t>キュウスイ</t>
    </rPh>
    <rPh sb="541" eb="543">
      <t>テイシ</t>
    </rPh>
    <rPh sb="543" eb="544">
      <t>トウ</t>
    </rPh>
    <rPh sb="545" eb="547">
      <t>ミノウ</t>
    </rPh>
    <rPh sb="547" eb="549">
      <t>タイサク</t>
    </rPh>
    <rPh sb="550" eb="552">
      <t>テッテイ</t>
    </rPh>
    <rPh sb="553" eb="554">
      <t>ハカ</t>
    </rPh>
    <rPh sb="560" eb="562">
      <t>リョウキン</t>
    </rPh>
    <rPh sb="562" eb="564">
      <t>カイテイ</t>
    </rPh>
    <rPh sb="564" eb="565">
      <t>トウ</t>
    </rPh>
    <rPh sb="566" eb="567">
      <t>フク</t>
    </rPh>
    <rPh sb="569" eb="571">
      <t>タイオウ</t>
    </rPh>
    <rPh sb="572" eb="574">
      <t>ケントウ</t>
    </rPh>
    <rPh sb="578" eb="580">
      <t>キュウスイ</t>
    </rPh>
    <rPh sb="580" eb="582">
      <t>シュウエキ</t>
    </rPh>
    <rPh sb="583" eb="585">
      <t>ゾウシュウ</t>
    </rPh>
    <rPh sb="586" eb="587">
      <t>ツト</t>
    </rPh>
    <rPh sb="593" eb="595">
      <t>シセツ</t>
    </rPh>
    <rPh sb="595" eb="597">
      <t>カンリ</t>
    </rPh>
    <rPh sb="597" eb="598">
      <t>トウ</t>
    </rPh>
    <rPh sb="599" eb="600">
      <t>カカ</t>
    </rPh>
    <rPh sb="601" eb="603">
      <t>ヒツヨウ</t>
    </rPh>
    <rPh sb="603" eb="605">
      <t>ケイヒ</t>
    </rPh>
    <rPh sb="606" eb="608">
      <t>キギョウ</t>
    </rPh>
    <rPh sb="608" eb="609">
      <t>サイ</t>
    </rPh>
    <rPh sb="609" eb="611">
      <t>リソク</t>
    </rPh>
    <rPh sb="612" eb="613">
      <t>ノゾ</t>
    </rPh>
    <rPh sb="615" eb="617">
      <t>ケイヒ</t>
    </rPh>
    <rPh sb="618" eb="620">
      <t>サクゲン</t>
    </rPh>
    <rPh sb="621" eb="622">
      <t>ハカ</t>
    </rPh>
    <rPh sb="628" eb="630">
      <t>コンゴ</t>
    </rPh>
    <rPh sb="631" eb="633">
      <t>コウリツ</t>
    </rPh>
    <rPh sb="633" eb="634">
      <t>テキ</t>
    </rPh>
    <rPh sb="635" eb="637">
      <t>ギョウム</t>
    </rPh>
    <rPh sb="637" eb="639">
      <t>ウンエイ</t>
    </rPh>
    <rPh sb="640" eb="642">
      <t>ケイヒ</t>
    </rPh>
    <rPh sb="643" eb="644">
      <t>サラ</t>
    </rPh>
    <rPh sb="646" eb="648">
      <t>セツゲン</t>
    </rPh>
    <rPh sb="649" eb="650">
      <t>ツト</t>
    </rPh>
    <phoneticPr fontId="4"/>
  </si>
  <si>
    <t>　昭和60年代に入ってから新たな水道管拡張工事を行っており、これらの拡張工事の更新が平成40年代から集中して発生することとなる。そのため更新投資の集中期間を分散するため、長寿命化計画や配水池等の施設のダウンサイジング、管路敷設効率性の検証に基づく管路の縮小・効率的配置の検討を行う。また多額の更新財源が必要となり、投資財源の確保のため、収入総額をいかに現状維持していくかが今後の経営課題であり、今後の更新費用も含めた段階的な料金改定を検討する必要がある。</t>
    <rPh sb="1" eb="3">
      <t>ショウワ</t>
    </rPh>
    <phoneticPr fontId="4"/>
  </si>
  <si>
    <t>　本町は地形等の地理的要因により建設改良費やランニングコストが割高となり給水原価が著しく高額となっている。一方、給水に係る費用については、平成27年度から広域水道の受水費の供給単価引下げにより費用負担が軽減されるものの、各施設の老朽化による修繕費等の維持管理費が年々増加する見込みであり、今後も更に厳しい経営が予想される。また、給水人口の伸びが見込めない現状と、経済情勢の悪化による産業の生産基盤の不安定などにより、当初計画した水需要量に差異が生じており、収益の伸びが見込めない状況となっている。以上のことから、依然として財政的に困難な状況が見込まれるため、施設の更新計画等の中長期的な計画を早期に策定し、今後ともより一層の経費の節減と効率的な事業運営を行い収益の確保に努め、企業経営の健全化に努めていく。</t>
    <rPh sb="1" eb="2">
      <t>ホン</t>
    </rPh>
    <rPh sb="2" eb="3">
      <t>マチ</t>
    </rPh>
    <rPh sb="4" eb="6">
      <t>チケイ</t>
    </rPh>
    <rPh sb="6" eb="7">
      <t>トウ</t>
    </rPh>
    <rPh sb="8" eb="11">
      <t>チリテキ</t>
    </rPh>
    <rPh sb="11" eb="13">
      <t>ヨウイン</t>
    </rPh>
    <rPh sb="16" eb="18">
      <t>ケンセツ</t>
    </rPh>
    <rPh sb="18" eb="20">
      <t>カイリョウ</t>
    </rPh>
    <rPh sb="20" eb="21">
      <t>ヒ</t>
    </rPh>
    <rPh sb="31" eb="32">
      <t>ワリ</t>
    </rPh>
    <rPh sb="32" eb="33">
      <t>タカ</t>
    </rPh>
    <rPh sb="36" eb="38">
      <t>キュウスイ</t>
    </rPh>
    <rPh sb="38" eb="40">
      <t>ゲンカ</t>
    </rPh>
    <rPh sb="41" eb="42">
      <t>イチジル</t>
    </rPh>
    <rPh sb="44" eb="46">
      <t>コウガク</t>
    </rPh>
    <rPh sb="53" eb="55">
      <t>イッポウ</t>
    </rPh>
    <rPh sb="56" eb="58">
      <t>キュウスイ</t>
    </rPh>
    <rPh sb="59" eb="60">
      <t>カカ</t>
    </rPh>
    <rPh sb="61" eb="63">
      <t>ヒヨウ</t>
    </rPh>
    <rPh sb="69" eb="71">
      <t>ヘイセイ</t>
    </rPh>
    <rPh sb="73" eb="75">
      <t>ネンド</t>
    </rPh>
    <rPh sb="77" eb="79">
      <t>コウイキ</t>
    </rPh>
    <rPh sb="79" eb="81">
      <t>スイドウ</t>
    </rPh>
    <rPh sb="82" eb="84">
      <t>ジュスイ</t>
    </rPh>
    <rPh sb="84" eb="85">
      <t>ヒ</t>
    </rPh>
    <rPh sb="86" eb="88">
      <t>キョウキュウ</t>
    </rPh>
    <rPh sb="88" eb="90">
      <t>タンカ</t>
    </rPh>
    <rPh sb="90" eb="92">
      <t>ヒキサ</t>
    </rPh>
    <rPh sb="96" eb="98">
      <t>ヒヨウ</t>
    </rPh>
    <rPh sb="98" eb="100">
      <t>フタン</t>
    </rPh>
    <rPh sb="101" eb="103">
      <t>ケイゲン</t>
    </rPh>
    <rPh sb="110" eb="111">
      <t>カク</t>
    </rPh>
    <rPh sb="111" eb="113">
      <t>シセツ</t>
    </rPh>
    <rPh sb="114" eb="117">
      <t>ロウキュウカ</t>
    </rPh>
    <rPh sb="120" eb="122">
      <t>シュウゼン</t>
    </rPh>
    <rPh sb="122" eb="123">
      <t>ヒ</t>
    </rPh>
    <rPh sb="123" eb="124">
      <t>トウ</t>
    </rPh>
    <rPh sb="125" eb="127">
      <t>イジ</t>
    </rPh>
    <rPh sb="127" eb="129">
      <t>カンリ</t>
    </rPh>
    <rPh sb="129" eb="130">
      <t>ヒ</t>
    </rPh>
    <rPh sb="131" eb="133">
      <t>ネンネン</t>
    </rPh>
    <rPh sb="133" eb="135">
      <t>ゾウカ</t>
    </rPh>
    <rPh sb="137" eb="139">
      <t>ミコ</t>
    </rPh>
    <rPh sb="144" eb="146">
      <t>コンゴ</t>
    </rPh>
    <rPh sb="147" eb="148">
      <t>サラ</t>
    </rPh>
    <rPh sb="149" eb="150">
      <t>キビ</t>
    </rPh>
    <rPh sb="152" eb="154">
      <t>ケイエイ</t>
    </rPh>
    <rPh sb="155" eb="157">
      <t>ヨソウ</t>
    </rPh>
    <rPh sb="164" eb="166">
      <t>キュウスイ</t>
    </rPh>
    <rPh sb="166" eb="168">
      <t>ジンコウ</t>
    </rPh>
    <rPh sb="169" eb="170">
      <t>ノ</t>
    </rPh>
    <rPh sb="172" eb="174">
      <t>ミコ</t>
    </rPh>
    <rPh sb="177" eb="179">
      <t>ゲンジョウ</t>
    </rPh>
    <rPh sb="181" eb="183">
      <t>ケイザイ</t>
    </rPh>
    <rPh sb="183" eb="185">
      <t>ジョウセイ</t>
    </rPh>
    <rPh sb="186" eb="188">
      <t>アッカ</t>
    </rPh>
    <rPh sb="191" eb="193">
      <t>サンギョウ</t>
    </rPh>
    <rPh sb="194" eb="196">
      <t>セイサン</t>
    </rPh>
    <rPh sb="196" eb="198">
      <t>キバン</t>
    </rPh>
    <rPh sb="199" eb="201">
      <t>フアン</t>
    </rPh>
    <rPh sb="201" eb="202">
      <t>テイ</t>
    </rPh>
    <rPh sb="208" eb="210">
      <t>トウショ</t>
    </rPh>
    <rPh sb="210" eb="212">
      <t>ケイカク</t>
    </rPh>
    <rPh sb="214" eb="215">
      <t>ミズ</t>
    </rPh>
    <rPh sb="215" eb="217">
      <t>ジュヨウ</t>
    </rPh>
    <rPh sb="217" eb="218">
      <t>リョウ</t>
    </rPh>
    <rPh sb="219" eb="221">
      <t>サイ</t>
    </rPh>
    <rPh sb="222" eb="223">
      <t>ショウ</t>
    </rPh>
    <rPh sb="228" eb="230">
      <t>シュウエキ</t>
    </rPh>
    <rPh sb="231" eb="232">
      <t>ノ</t>
    </rPh>
    <rPh sb="234" eb="236">
      <t>ミコ</t>
    </rPh>
    <rPh sb="239" eb="241">
      <t>ジョウキョウ</t>
    </rPh>
    <rPh sb="248" eb="250">
      <t>イジョウ</t>
    </rPh>
    <rPh sb="256" eb="258">
      <t>イゼン</t>
    </rPh>
    <rPh sb="261" eb="264">
      <t>ザイセイテキ</t>
    </rPh>
    <rPh sb="265" eb="267">
      <t>コンナン</t>
    </rPh>
    <rPh sb="268" eb="270">
      <t>ジョウキョウ</t>
    </rPh>
    <rPh sb="271" eb="273">
      <t>ミコ</t>
    </rPh>
    <rPh sb="279" eb="281">
      <t>シセツ</t>
    </rPh>
    <rPh sb="282" eb="284">
      <t>コウシン</t>
    </rPh>
    <rPh sb="284" eb="286">
      <t>ケイカク</t>
    </rPh>
    <rPh sb="286" eb="287">
      <t>トウ</t>
    </rPh>
    <rPh sb="288" eb="289">
      <t>チュウ</t>
    </rPh>
    <rPh sb="289" eb="291">
      <t>チョウキ</t>
    </rPh>
    <rPh sb="291" eb="292">
      <t>テキ</t>
    </rPh>
    <rPh sb="293" eb="295">
      <t>ケイカク</t>
    </rPh>
    <rPh sb="296" eb="298">
      <t>ソウキ</t>
    </rPh>
    <rPh sb="299" eb="301">
      <t>サクテイ</t>
    </rPh>
    <rPh sb="303" eb="305">
      <t>コンゴ</t>
    </rPh>
    <rPh sb="309" eb="311">
      <t>イッソウ</t>
    </rPh>
    <rPh sb="312" eb="314">
      <t>ケイヒ</t>
    </rPh>
    <rPh sb="315" eb="317">
      <t>セツゲン</t>
    </rPh>
    <rPh sb="318" eb="320">
      <t>コウリツ</t>
    </rPh>
    <rPh sb="320" eb="321">
      <t>テキ</t>
    </rPh>
    <rPh sb="322" eb="324">
      <t>ジギョウ</t>
    </rPh>
    <rPh sb="324" eb="326">
      <t>ウンエイ</t>
    </rPh>
    <rPh sb="327" eb="328">
      <t>オコナ</t>
    </rPh>
    <rPh sb="329" eb="331">
      <t>シュウエキ</t>
    </rPh>
    <rPh sb="332" eb="334">
      <t>カクホ</t>
    </rPh>
    <rPh sb="335" eb="336">
      <t>ツト</t>
    </rPh>
    <rPh sb="338" eb="340">
      <t>キギョウ</t>
    </rPh>
    <rPh sb="340" eb="342">
      <t>ケイエイ</t>
    </rPh>
    <rPh sb="343" eb="346">
      <t>ケンゼンカ</t>
    </rPh>
    <rPh sb="347" eb="348">
      <t>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</si>
</sst>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formatCode="#,##0.00;&quot;△&quot;#,##0.00;&quot;-&quot;">
                  <c:v>0.13</c:v>
                </c:pt>
                <c:pt idx="1">
                  <c:v>0</c:v>
                </c:pt>
                <c:pt idx="2" formatCode="#,##0.00;&quot;△&quot;#,##0.00;&quot;-&quot;">
                  <c:v>2.04</c:v>
                </c:pt>
                <c:pt idx="3" formatCode="#,##0.00;&quot;△&quot;#,##0.00;&quot;-&quot;">
                  <c:v>0.47</c:v>
                </c:pt>
                <c:pt idx="4" formatCode="#,##0.00;&quot;△&quot;#,##0.00;&quot;-&quot;">
                  <c:v>0.24</c:v>
                </c:pt>
              </c:numCache>
            </c:numRef>
          </c:val>
        </c:ser>
        <c:dLbls>
          <c:showLegendKey val="0"/>
          <c:showVal val="0"/>
          <c:showCatName val="0"/>
          <c:showSerName val="0"/>
          <c:showPercent val="0"/>
          <c:showBubbleSize val="0"/>
        </c:dLbls>
        <c:gapWidth val="150"/>
        <c:axId val="45352832"/>
        <c:axId val="45367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0.61</c:v>
                </c:pt>
                <c:pt idx="1">
                  <c:v>0.5</c:v>
                </c:pt>
                <c:pt idx="2">
                  <c:v>0.6</c:v>
                </c:pt>
                <c:pt idx="3">
                  <c:v>0.71</c:v>
                </c:pt>
                <c:pt idx="4">
                  <c:v>0.68</c:v>
                </c:pt>
              </c:numCache>
            </c:numRef>
          </c:val>
          <c:smooth val="0"/>
        </c:ser>
        <c:dLbls>
          <c:showLegendKey val="0"/>
          <c:showVal val="0"/>
          <c:showCatName val="0"/>
          <c:showSerName val="0"/>
          <c:showPercent val="0"/>
          <c:showBubbleSize val="0"/>
        </c:dLbls>
        <c:marker val="1"/>
        <c:smooth val="0"/>
        <c:axId val="45352832"/>
        <c:axId val="45367296"/>
      </c:lineChart>
      <c:dateAx>
        <c:axId val="45352832"/>
        <c:scaling>
          <c:orientation val="minMax"/>
        </c:scaling>
        <c:delete val="1"/>
        <c:axPos val="b"/>
        <c:numFmt formatCode="ge" sourceLinked="1"/>
        <c:majorTickMark val="none"/>
        <c:minorTickMark val="none"/>
        <c:tickLblPos val="none"/>
        <c:crossAx val="45367296"/>
        <c:crosses val="autoZero"/>
        <c:auto val="1"/>
        <c:lblOffset val="100"/>
        <c:baseTimeUnit val="years"/>
      </c:dateAx>
      <c:valAx>
        <c:axId val="45367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352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55.02</c:v>
                </c:pt>
                <c:pt idx="1">
                  <c:v>59.73</c:v>
                </c:pt>
                <c:pt idx="2">
                  <c:v>58.3</c:v>
                </c:pt>
                <c:pt idx="3">
                  <c:v>54.39</c:v>
                </c:pt>
                <c:pt idx="4">
                  <c:v>52.59</c:v>
                </c:pt>
              </c:numCache>
            </c:numRef>
          </c:val>
        </c:ser>
        <c:dLbls>
          <c:showLegendKey val="0"/>
          <c:showVal val="0"/>
          <c:showCatName val="0"/>
          <c:showSerName val="0"/>
          <c:showPercent val="0"/>
          <c:showBubbleSize val="0"/>
        </c:dLbls>
        <c:gapWidth val="150"/>
        <c:axId val="112269568"/>
        <c:axId val="112271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53.5</c:v>
                </c:pt>
                <c:pt idx="1">
                  <c:v>52.9</c:v>
                </c:pt>
                <c:pt idx="2">
                  <c:v>54.51</c:v>
                </c:pt>
                <c:pt idx="3">
                  <c:v>54.47</c:v>
                </c:pt>
                <c:pt idx="4">
                  <c:v>53.61</c:v>
                </c:pt>
              </c:numCache>
            </c:numRef>
          </c:val>
          <c:smooth val="0"/>
        </c:ser>
        <c:dLbls>
          <c:showLegendKey val="0"/>
          <c:showVal val="0"/>
          <c:showCatName val="0"/>
          <c:showSerName val="0"/>
          <c:showPercent val="0"/>
          <c:showBubbleSize val="0"/>
        </c:dLbls>
        <c:marker val="1"/>
        <c:smooth val="0"/>
        <c:axId val="112269568"/>
        <c:axId val="112271744"/>
      </c:lineChart>
      <c:dateAx>
        <c:axId val="112269568"/>
        <c:scaling>
          <c:orientation val="minMax"/>
        </c:scaling>
        <c:delete val="1"/>
        <c:axPos val="b"/>
        <c:numFmt formatCode="ge" sourceLinked="1"/>
        <c:majorTickMark val="none"/>
        <c:minorTickMark val="none"/>
        <c:tickLblPos val="none"/>
        <c:crossAx val="112271744"/>
        <c:crosses val="autoZero"/>
        <c:auto val="1"/>
        <c:lblOffset val="100"/>
        <c:baseTimeUnit val="years"/>
      </c:dateAx>
      <c:valAx>
        <c:axId val="112271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269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78.28</c:v>
                </c:pt>
                <c:pt idx="1">
                  <c:v>67.02</c:v>
                </c:pt>
                <c:pt idx="2">
                  <c:v>71.98</c:v>
                </c:pt>
                <c:pt idx="3">
                  <c:v>76.540000000000006</c:v>
                </c:pt>
                <c:pt idx="4">
                  <c:v>76.680000000000007</c:v>
                </c:pt>
              </c:numCache>
            </c:numRef>
          </c:val>
        </c:ser>
        <c:dLbls>
          <c:showLegendKey val="0"/>
          <c:showVal val="0"/>
          <c:showCatName val="0"/>
          <c:showSerName val="0"/>
          <c:showPercent val="0"/>
          <c:showBubbleSize val="0"/>
        </c:dLbls>
        <c:gapWidth val="150"/>
        <c:axId val="112318336"/>
        <c:axId val="112324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82.8</c:v>
                </c:pt>
                <c:pt idx="1">
                  <c:v>81.63</c:v>
                </c:pt>
                <c:pt idx="2">
                  <c:v>81.790000000000006</c:v>
                </c:pt>
                <c:pt idx="3">
                  <c:v>81.459999999999994</c:v>
                </c:pt>
                <c:pt idx="4">
                  <c:v>81.31</c:v>
                </c:pt>
              </c:numCache>
            </c:numRef>
          </c:val>
          <c:smooth val="0"/>
        </c:ser>
        <c:dLbls>
          <c:showLegendKey val="0"/>
          <c:showVal val="0"/>
          <c:showCatName val="0"/>
          <c:showSerName val="0"/>
          <c:showPercent val="0"/>
          <c:showBubbleSize val="0"/>
        </c:dLbls>
        <c:marker val="1"/>
        <c:smooth val="0"/>
        <c:axId val="112318336"/>
        <c:axId val="112324608"/>
      </c:lineChart>
      <c:dateAx>
        <c:axId val="112318336"/>
        <c:scaling>
          <c:orientation val="minMax"/>
        </c:scaling>
        <c:delete val="1"/>
        <c:axPos val="b"/>
        <c:numFmt formatCode="ge" sourceLinked="1"/>
        <c:majorTickMark val="none"/>
        <c:minorTickMark val="none"/>
        <c:tickLblPos val="none"/>
        <c:crossAx val="112324608"/>
        <c:crosses val="autoZero"/>
        <c:auto val="1"/>
        <c:lblOffset val="100"/>
        <c:baseTimeUnit val="years"/>
      </c:dateAx>
      <c:valAx>
        <c:axId val="112324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318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108.94</c:v>
                </c:pt>
                <c:pt idx="1">
                  <c:v>105.92</c:v>
                </c:pt>
                <c:pt idx="2">
                  <c:v>100.95</c:v>
                </c:pt>
                <c:pt idx="3">
                  <c:v>103.62</c:v>
                </c:pt>
                <c:pt idx="4">
                  <c:v>109.81</c:v>
                </c:pt>
              </c:numCache>
            </c:numRef>
          </c:val>
        </c:ser>
        <c:dLbls>
          <c:showLegendKey val="0"/>
          <c:showVal val="0"/>
          <c:showCatName val="0"/>
          <c:showSerName val="0"/>
          <c:showPercent val="0"/>
          <c:showBubbleSize val="0"/>
        </c:dLbls>
        <c:gapWidth val="150"/>
        <c:axId val="45393408"/>
        <c:axId val="45395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111.1</c:v>
                </c:pt>
                <c:pt idx="1">
                  <c:v>109.08</c:v>
                </c:pt>
                <c:pt idx="2">
                  <c:v>108.33</c:v>
                </c:pt>
                <c:pt idx="3">
                  <c:v>107.95</c:v>
                </c:pt>
                <c:pt idx="4">
                  <c:v>109.49</c:v>
                </c:pt>
              </c:numCache>
            </c:numRef>
          </c:val>
          <c:smooth val="0"/>
        </c:ser>
        <c:dLbls>
          <c:showLegendKey val="0"/>
          <c:showVal val="0"/>
          <c:showCatName val="0"/>
          <c:showSerName val="0"/>
          <c:showPercent val="0"/>
          <c:showBubbleSize val="0"/>
        </c:dLbls>
        <c:marker val="1"/>
        <c:smooth val="0"/>
        <c:axId val="45393408"/>
        <c:axId val="45395328"/>
      </c:lineChart>
      <c:dateAx>
        <c:axId val="45393408"/>
        <c:scaling>
          <c:orientation val="minMax"/>
        </c:scaling>
        <c:delete val="1"/>
        <c:axPos val="b"/>
        <c:numFmt formatCode="ge" sourceLinked="1"/>
        <c:majorTickMark val="none"/>
        <c:minorTickMark val="none"/>
        <c:tickLblPos val="none"/>
        <c:crossAx val="45395328"/>
        <c:crosses val="autoZero"/>
        <c:auto val="1"/>
        <c:lblOffset val="100"/>
        <c:baseTimeUnit val="years"/>
      </c:dateAx>
      <c:valAx>
        <c:axId val="453953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5393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36.49</c:v>
                </c:pt>
                <c:pt idx="1">
                  <c:v>38.47</c:v>
                </c:pt>
                <c:pt idx="2">
                  <c:v>39.24</c:v>
                </c:pt>
                <c:pt idx="3">
                  <c:v>40.409999999999997</c:v>
                </c:pt>
                <c:pt idx="4">
                  <c:v>42.42</c:v>
                </c:pt>
              </c:numCache>
            </c:numRef>
          </c:val>
        </c:ser>
        <c:dLbls>
          <c:showLegendKey val="0"/>
          <c:showVal val="0"/>
          <c:showCatName val="0"/>
          <c:showSerName val="0"/>
          <c:showPercent val="0"/>
          <c:showBubbleSize val="0"/>
        </c:dLbls>
        <c:gapWidth val="150"/>
        <c:axId val="66454656"/>
        <c:axId val="66456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35.71</c:v>
                </c:pt>
                <c:pt idx="1">
                  <c:v>37.25</c:v>
                </c:pt>
                <c:pt idx="2">
                  <c:v>37.799999999999997</c:v>
                </c:pt>
                <c:pt idx="3">
                  <c:v>38.520000000000003</c:v>
                </c:pt>
                <c:pt idx="4">
                  <c:v>46.67</c:v>
                </c:pt>
              </c:numCache>
            </c:numRef>
          </c:val>
          <c:smooth val="0"/>
        </c:ser>
        <c:dLbls>
          <c:showLegendKey val="0"/>
          <c:showVal val="0"/>
          <c:showCatName val="0"/>
          <c:showSerName val="0"/>
          <c:showPercent val="0"/>
          <c:showBubbleSize val="0"/>
        </c:dLbls>
        <c:marker val="1"/>
        <c:smooth val="0"/>
        <c:axId val="66454656"/>
        <c:axId val="66456576"/>
      </c:lineChart>
      <c:dateAx>
        <c:axId val="66454656"/>
        <c:scaling>
          <c:orientation val="minMax"/>
        </c:scaling>
        <c:delete val="1"/>
        <c:axPos val="b"/>
        <c:numFmt formatCode="ge" sourceLinked="1"/>
        <c:majorTickMark val="none"/>
        <c:minorTickMark val="none"/>
        <c:tickLblPos val="none"/>
        <c:crossAx val="66456576"/>
        <c:crosses val="autoZero"/>
        <c:auto val="1"/>
        <c:lblOffset val="100"/>
        <c:baseTimeUnit val="years"/>
      </c:dateAx>
      <c:valAx>
        <c:axId val="66456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6454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19.07</c:v>
                </c:pt>
                <c:pt idx="1">
                  <c:v>19.07</c:v>
                </c:pt>
                <c:pt idx="2">
                  <c:v>19.07</c:v>
                </c:pt>
                <c:pt idx="3">
                  <c:v>18.98</c:v>
                </c:pt>
                <c:pt idx="4">
                  <c:v>18.86</c:v>
                </c:pt>
              </c:numCache>
            </c:numRef>
          </c:val>
        </c:ser>
        <c:dLbls>
          <c:showLegendKey val="0"/>
          <c:showVal val="0"/>
          <c:showCatName val="0"/>
          <c:showSerName val="0"/>
          <c:showPercent val="0"/>
          <c:showBubbleSize val="0"/>
        </c:dLbls>
        <c:gapWidth val="150"/>
        <c:axId val="66499328"/>
        <c:axId val="66501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6.62</c:v>
                </c:pt>
                <c:pt idx="1">
                  <c:v>7.9</c:v>
                </c:pt>
                <c:pt idx="2">
                  <c:v>8.2200000000000006</c:v>
                </c:pt>
                <c:pt idx="3">
                  <c:v>9.43</c:v>
                </c:pt>
                <c:pt idx="4">
                  <c:v>10.029999999999999</c:v>
                </c:pt>
              </c:numCache>
            </c:numRef>
          </c:val>
          <c:smooth val="0"/>
        </c:ser>
        <c:dLbls>
          <c:showLegendKey val="0"/>
          <c:showVal val="0"/>
          <c:showCatName val="0"/>
          <c:showSerName val="0"/>
          <c:showPercent val="0"/>
          <c:showBubbleSize val="0"/>
        </c:dLbls>
        <c:marker val="1"/>
        <c:smooth val="0"/>
        <c:axId val="66499328"/>
        <c:axId val="66501248"/>
      </c:lineChart>
      <c:dateAx>
        <c:axId val="66499328"/>
        <c:scaling>
          <c:orientation val="minMax"/>
        </c:scaling>
        <c:delete val="1"/>
        <c:axPos val="b"/>
        <c:numFmt formatCode="ge" sourceLinked="1"/>
        <c:majorTickMark val="none"/>
        <c:minorTickMark val="none"/>
        <c:tickLblPos val="none"/>
        <c:crossAx val="66501248"/>
        <c:crosses val="autoZero"/>
        <c:auto val="1"/>
        <c:lblOffset val="100"/>
        <c:baseTimeUnit val="years"/>
      </c:dateAx>
      <c:valAx>
        <c:axId val="66501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6499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6063360"/>
        <c:axId val="86065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17.43</c:v>
                </c:pt>
                <c:pt idx="1">
                  <c:v>16.09</c:v>
                </c:pt>
                <c:pt idx="2">
                  <c:v>15.69</c:v>
                </c:pt>
                <c:pt idx="3">
                  <c:v>13.47</c:v>
                </c:pt>
                <c:pt idx="4">
                  <c:v>9.49</c:v>
                </c:pt>
              </c:numCache>
            </c:numRef>
          </c:val>
          <c:smooth val="0"/>
        </c:ser>
        <c:dLbls>
          <c:showLegendKey val="0"/>
          <c:showVal val="0"/>
          <c:showCatName val="0"/>
          <c:showSerName val="0"/>
          <c:showPercent val="0"/>
          <c:showBubbleSize val="0"/>
        </c:dLbls>
        <c:marker val="1"/>
        <c:smooth val="0"/>
        <c:axId val="86063360"/>
        <c:axId val="86065536"/>
      </c:lineChart>
      <c:dateAx>
        <c:axId val="86063360"/>
        <c:scaling>
          <c:orientation val="minMax"/>
        </c:scaling>
        <c:delete val="1"/>
        <c:axPos val="b"/>
        <c:numFmt formatCode="ge" sourceLinked="1"/>
        <c:majorTickMark val="none"/>
        <c:minorTickMark val="none"/>
        <c:tickLblPos val="none"/>
        <c:crossAx val="86065536"/>
        <c:crosses val="autoZero"/>
        <c:auto val="1"/>
        <c:lblOffset val="100"/>
        <c:baseTimeUnit val="years"/>
      </c:dateAx>
      <c:valAx>
        <c:axId val="860655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6063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1084.8</c:v>
                </c:pt>
                <c:pt idx="1">
                  <c:v>1679.27</c:v>
                </c:pt>
                <c:pt idx="2">
                  <c:v>855.06</c:v>
                </c:pt>
                <c:pt idx="3">
                  <c:v>818.51</c:v>
                </c:pt>
                <c:pt idx="4">
                  <c:v>297.63</c:v>
                </c:pt>
              </c:numCache>
            </c:numRef>
          </c:val>
        </c:ser>
        <c:dLbls>
          <c:showLegendKey val="0"/>
          <c:showVal val="0"/>
          <c:showCatName val="0"/>
          <c:showSerName val="0"/>
          <c:showPercent val="0"/>
          <c:showBubbleSize val="0"/>
        </c:dLbls>
        <c:gapWidth val="150"/>
        <c:axId val="86087552"/>
        <c:axId val="8611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1149.75</c:v>
                </c:pt>
                <c:pt idx="1">
                  <c:v>1128.25</c:v>
                </c:pt>
                <c:pt idx="2">
                  <c:v>1159.4100000000001</c:v>
                </c:pt>
                <c:pt idx="3">
                  <c:v>1081.23</c:v>
                </c:pt>
                <c:pt idx="4">
                  <c:v>406.37</c:v>
                </c:pt>
              </c:numCache>
            </c:numRef>
          </c:val>
          <c:smooth val="0"/>
        </c:ser>
        <c:dLbls>
          <c:showLegendKey val="0"/>
          <c:showVal val="0"/>
          <c:showCatName val="0"/>
          <c:showSerName val="0"/>
          <c:showPercent val="0"/>
          <c:showBubbleSize val="0"/>
        </c:dLbls>
        <c:marker val="1"/>
        <c:smooth val="0"/>
        <c:axId val="86087552"/>
        <c:axId val="86110208"/>
      </c:lineChart>
      <c:dateAx>
        <c:axId val="86087552"/>
        <c:scaling>
          <c:orientation val="minMax"/>
        </c:scaling>
        <c:delete val="1"/>
        <c:axPos val="b"/>
        <c:numFmt formatCode="ge" sourceLinked="1"/>
        <c:majorTickMark val="none"/>
        <c:minorTickMark val="none"/>
        <c:tickLblPos val="none"/>
        <c:crossAx val="86110208"/>
        <c:crosses val="autoZero"/>
        <c:auto val="1"/>
        <c:lblOffset val="100"/>
        <c:baseTimeUnit val="years"/>
      </c:dateAx>
      <c:valAx>
        <c:axId val="861102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6087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340.75</c:v>
                </c:pt>
                <c:pt idx="1">
                  <c:v>337.14</c:v>
                </c:pt>
                <c:pt idx="2">
                  <c:v>290.75</c:v>
                </c:pt>
                <c:pt idx="3">
                  <c:v>262.02999999999997</c:v>
                </c:pt>
                <c:pt idx="4">
                  <c:v>240.11</c:v>
                </c:pt>
              </c:numCache>
            </c:numRef>
          </c:val>
        </c:ser>
        <c:dLbls>
          <c:showLegendKey val="0"/>
          <c:showVal val="0"/>
          <c:showCatName val="0"/>
          <c:showSerName val="0"/>
          <c:showPercent val="0"/>
          <c:showBubbleSize val="0"/>
        </c:dLbls>
        <c:gapWidth val="150"/>
        <c:axId val="112156672"/>
        <c:axId val="112158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462.52</c:v>
                </c:pt>
                <c:pt idx="1">
                  <c:v>474.06</c:v>
                </c:pt>
                <c:pt idx="2">
                  <c:v>458</c:v>
                </c:pt>
                <c:pt idx="3">
                  <c:v>443.13</c:v>
                </c:pt>
                <c:pt idx="4">
                  <c:v>442.54</c:v>
                </c:pt>
              </c:numCache>
            </c:numRef>
          </c:val>
          <c:smooth val="0"/>
        </c:ser>
        <c:dLbls>
          <c:showLegendKey val="0"/>
          <c:showVal val="0"/>
          <c:showCatName val="0"/>
          <c:showSerName val="0"/>
          <c:showPercent val="0"/>
          <c:showBubbleSize val="0"/>
        </c:dLbls>
        <c:marker val="1"/>
        <c:smooth val="0"/>
        <c:axId val="112156672"/>
        <c:axId val="112158592"/>
      </c:lineChart>
      <c:dateAx>
        <c:axId val="112156672"/>
        <c:scaling>
          <c:orientation val="minMax"/>
        </c:scaling>
        <c:delete val="1"/>
        <c:axPos val="b"/>
        <c:numFmt formatCode="ge" sourceLinked="1"/>
        <c:majorTickMark val="none"/>
        <c:minorTickMark val="none"/>
        <c:tickLblPos val="none"/>
        <c:crossAx val="112158592"/>
        <c:crosses val="autoZero"/>
        <c:auto val="1"/>
        <c:lblOffset val="100"/>
        <c:baseTimeUnit val="years"/>
      </c:dateAx>
      <c:valAx>
        <c:axId val="1121585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2156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78.97</c:v>
                </c:pt>
                <c:pt idx="1">
                  <c:v>76.28</c:v>
                </c:pt>
                <c:pt idx="2">
                  <c:v>78.05</c:v>
                </c:pt>
                <c:pt idx="3">
                  <c:v>78.680000000000007</c:v>
                </c:pt>
                <c:pt idx="4">
                  <c:v>85.24</c:v>
                </c:pt>
              </c:numCache>
            </c:numRef>
          </c:val>
        </c:ser>
        <c:dLbls>
          <c:showLegendKey val="0"/>
          <c:showVal val="0"/>
          <c:showCatName val="0"/>
          <c:showSerName val="0"/>
          <c:showPercent val="0"/>
          <c:showBubbleSize val="0"/>
        </c:dLbls>
        <c:gapWidth val="150"/>
        <c:axId val="112188800"/>
        <c:axId val="112199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99.71</c:v>
                </c:pt>
                <c:pt idx="1">
                  <c:v>96.62</c:v>
                </c:pt>
                <c:pt idx="2">
                  <c:v>96.27</c:v>
                </c:pt>
                <c:pt idx="3">
                  <c:v>95.4</c:v>
                </c:pt>
                <c:pt idx="4">
                  <c:v>98.6</c:v>
                </c:pt>
              </c:numCache>
            </c:numRef>
          </c:val>
          <c:smooth val="0"/>
        </c:ser>
        <c:dLbls>
          <c:showLegendKey val="0"/>
          <c:showVal val="0"/>
          <c:showCatName val="0"/>
          <c:showSerName val="0"/>
          <c:showPercent val="0"/>
          <c:showBubbleSize val="0"/>
        </c:dLbls>
        <c:marker val="1"/>
        <c:smooth val="0"/>
        <c:axId val="112188800"/>
        <c:axId val="112199168"/>
      </c:lineChart>
      <c:dateAx>
        <c:axId val="112188800"/>
        <c:scaling>
          <c:orientation val="minMax"/>
        </c:scaling>
        <c:delete val="1"/>
        <c:axPos val="b"/>
        <c:numFmt formatCode="ge" sourceLinked="1"/>
        <c:majorTickMark val="none"/>
        <c:minorTickMark val="none"/>
        <c:tickLblPos val="none"/>
        <c:crossAx val="112199168"/>
        <c:crosses val="autoZero"/>
        <c:auto val="1"/>
        <c:lblOffset val="100"/>
        <c:baseTimeUnit val="years"/>
      </c:dateAx>
      <c:valAx>
        <c:axId val="112199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188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369.82</c:v>
                </c:pt>
                <c:pt idx="1">
                  <c:v>380.58</c:v>
                </c:pt>
                <c:pt idx="2">
                  <c:v>374.55</c:v>
                </c:pt>
                <c:pt idx="3">
                  <c:v>373.22</c:v>
                </c:pt>
                <c:pt idx="4">
                  <c:v>342.93</c:v>
                </c:pt>
              </c:numCache>
            </c:numRef>
          </c:val>
        </c:ser>
        <c:dLbls>
          <c:showLegendKey val="0"/>
          <c:showVal val="0"/>
          <c:showCatName val="0"/>
          <c:showSerName val="0"/>
          <c:showPercent val="0"/>
          <c:showBubbleSize val="0"/>
        </c:dLbls>
        <c:gapWidth val="150"/>
        <c:axId val="112216704"/>
        <c:axId val="112239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176.84</c:v>
                </c:pt>
                <c:pt idx="1">
                  <c:v>184.53</c:v>
                </c:pt>
                <c:pt idx="2">
                  <c:v>186.94</c:v>
                </c:pt>
                <c:pt idx="3">
                  <c:v>186.15</c:v>
                </c:pt>
                <c:pt idx="4">
                  <c:v>181.67</c:v>
                </c:pt>
              </c:numCache>
            </c:numRef>
          </c:val>
          <c:smooth val="0"/>
        </c:ser>
        <c:dLbls>
          <c:showLegendKey val="0"/>
          <c:showVal val="0"/>
          <c:showCatName val="0"/>
          <c:showSerName val="0"/>
          <c:showPercent val="0"/>
          <c:showBubbleSize val="0"/>
        </c:dLbls>
        <c:marker val="1"/>
        <c:smooth val="0"/>
        <c:axId val="112216704"/>
        <c:axId val="112239360"/>
      </c:lineChart>
      <c:dateAx>
        <c:axId val="112216704"/>
        <c:scaling>
          <c:orientation val="minMax"/>
        </c:scaling>
        <c:delete val="1"/>
        <c:axPos val="b"/>
        <c:numFmt formatCode="ge" sourceLinked="1"/>
        <c:majorTickMark val="none"/>
        <c:minorTickMark val="none"/>
        <c:tickLblPos val="none"/>
        <c:crossAx val="112239360"/>
        <c:crosses val="autoZero"/>
        <c:auto val="1"/>
        <c:lblOffset val="100"/>
        <c:baseTimeUnit val="years"/>
      </c:dateAx>
      <c:valAx>
        <c:axId val="112239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21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【264.16】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【283.72】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【164.21】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【46.31】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【12.42】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【0.78】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70" zoomScaleNormal="7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宮城県　村田町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A7</v>
      </c>
      <c r="AA8" s="53"/>
      <c r="AB8" s="53"/>
      <c r="AC8" s="53"/>
      <c r="AD8" s="53"/>
      <c r="AE8" s="53"/>
      <c r="AF8" s="53"/>
      <c r="AG8" s="54"/>
      <c r="AH8" s="3"/>
      <c r="AI8" s="55">
        <f>データ!Q6</f>
        <v>11637</v>
      </c>
      <c r="AJ8" s="56"/>
      <c r="AK8" s="56"/>
      <c r="AL8" s="56"/>
      <c r="AM8" s="56"/>
      <c r="AN8" s="56"/>
      <c r="AO8" s="56"/>
      <c r="AP8" s="57"/>
      <c r="AQ8" s="47">
        <f>データ!R6</f>
        <v>78.38</v>
      </c>
      <c r="AR8" s="47"/>
      <c r="AS8" s="47"/>
      <c r="AT8" s="47"/>
      <c r="AU8" s="47"/>
      <c r="AV8" s="47"/>
      <c r="AW8" s="47"/>
      <c r="AX8" s="47"/>
      <c r="AY8" s="47">
        <f>データ!S6</f>
        <v>148.47</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73.19</v>
      </c>
      <c r="K10" s="47"/>
      <c r="L10" s="47"/>
      <c r="M10" s="47"/>
      <c r="N10" s="47"/>
      <c r="O10" s="47"/>
      <c r="P10" s="47"/>
      <c r="Q10" s="47"/>
      <c r="R10" s="47">
        <f>データ!O6</f>
        <v>96.89</v>
      </c>
      <c r="S10" s="47"/>
      <c r="T10" s="47"/>
      <c r="U10" s="47"/>
      <c r="V10" s="47"/>
      <c r="W10" s="47"/>
      <c r="X10" s="47"/>
      <c r="Y10" s="47"/>
      <c r="Z10" s="78">
        <f>データ!P6</f>
        <v>4968</v>
      </c>
      <c r="AA10" s="78"/>
      <c r="AB10" s="78"/>
      <c r="AC10" s="78"/>
      <c r="AD10" s="78"/>
      <c r="AE10" s="78"/>
      <c r="AF10" s="78"/>
      <c r="AG10" s="78"/>
      <c r="AH10" s="2"/>
      <c r="AI10" s="78">
        <f>データ!T6</f>
        <v>11128</v>
      </c>
      <c r="AJ10" s="78"/>
      <c r="AK10" s="78"/>
      <c r="AL10" s="78"/>
      <c r="AM10" s="78"/>
      <c r="AN10" s="78"/>
      <c r="AO10" s="78"/>
      <c r="AP10" s="78"/>
      <c r="AQ10" s="47">
        <f>データ!U6</f>
        <v>38.96</v>
      </c>
      <c r="AR10" s="47"/>
      <c r="AS10" s="47"/>
      <c r="AT10" s="47"/>
      <c r="AU10" s="47"/>
      <c r="AV10" s="47"/>
      <c r="AW10" s="47"/>
      <c r="AX10" s="47"/>
      <c r="AY10" s="47">
        <f>データ!V6</f>
        <v>285.63</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104</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105</v>
      </c>
      <c r="BM47" s="59"/>
      <c r="BN47" s="59"/>
      <c r="BO47" s="59"/>
      <c r="BP47" s="59"/>
      <c r="BQ47" s="59"/>
      <c r="BR47" s="59"/>
      <c r="BS47" s="59"/>
      <c r="BT47" s="59"/>
      <c r="BU47" s="59"/>
      <c r="BV47" s="59"/>
      <c r="BW47" s="59"/>
      <c r="BX47" s="59"/>
      <c r="BY47" s="59"/>
      <c r="BZ47" s="6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106</v>
      </c>
      <c r="BM66" s="59"/>
      <c r="BN66" s="59"/>
      <c r="BO66" s="59"/>
      <c r="BP66" s="59"/>
      <c r="BQ66" s="59"/>
      <c r="BR66" s="59"/>
      <c r="BS66" s="59"/>
      <c r="BT66" s="59"/>
      <c r="BU66" s="59"/>
      <c r="BV66" s="59"/>
      <c r="BW66" s="59"/>
      <c r="BX66" s="59"/>
      <c r="BY66" s="59"/>
      <c r="BZ66" s="6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58"/>
      <c r="BM79" s="59"/>
      <c r="BN79" s="59"/>
      <c r="BO79" s="59"/>
      <c r="BP79" s="59"/>
      <c r="BQ79" s="59"/>
      <c r="BR79" s="59"/>
      <c r="BS79" s="59"/>
      <c r="BT79" s="59"/>
      <c r="BU79" s="59"/>
      <c r="BV79" s="59"/>
      <c r="BW79" s="59"/>
      <c r="BX79" s="59"/>
      <c r="BY79" s="59"/>
      <c r="BZ79" s="60"/>
    </row>
    <row r="80" spans="1:78" ht="13.5" customHeight="1">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58"/>
      <c r="BM80" s="59"/>
      <c r="BN80" s="59"/>
      <c r="BO80" s="59"/>
      <c r="BP80" s="59"/>
      <c r="BQ80" s="59"/>
      <c r="BR80" s="59"/>
      <c r="BS80" s="59"/>
      <c r="BT80" s="59"/>
      <c r="BU80" s="59"/>
      <c r="BV80" s="59"/>
      <c r="BW80" s="59"/>
      <c r="BX80" s="59"/>
      <c r="BY80" s="59"/>
      <c r="BZ80" s="6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c r="C83" s="2" t="s">
        <v>39</v>
      </c>
    </row>
  </sheetData>
  <sheetProtection password="B501"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43222</v>
      </c>
      <c r="D6" s="31">
        <f t="shared" si="3"/>
        <v>46</v>
      </c>
      <c r="E6" s="31">
        <f t="shared" si="3"/>
        <v>1</v>
      </c>
      <c r="F6" s="31">
        <f t="shared" si="3"/>
        <v>0</v>
      </c>
      <c r="G6" s="31">
        <f t="shared" si="3"/>
        <v>1</v>
      </c>
      <c r="H6" s="31" t="str">
        <f t="shared" si="3"/>
        <v>宮城県　村田町</v>
      </c>
      <c r="I6" s="31" t="str">
        <f t="shared" si="3"/>
        <v>法適用</v>
      </c>
      <c r="J6" s="31" t="str">
        <f t="shared" si="3"/>
        <v>水道事業</v>
      </c>
      <c r="K6" s="31" t="str">
        <f t="shared" si="3"/>
        <v>末端給水事業</v>
      </c>
      <c r="L6" s="31" t="str">
        <f t="shared" si="3"/>
        <v>A7</v>
      </c>
      <c r="M6" s="32" t="str">
        <f t="shared" si="3"/>
        <v>-</v>
      </c>
      <c r="N6" s="32">
        <f t="shared" si="3"/>
        <v>73.19</v>
      </c>
      <c r="O6" s="32">
        <f t="shared" si="3"/>
        <v>96.89</v>
      </c>
      <c r="P6" s="32">
        <f t="shared" si="3"/>
        <v>4968</v>
      </c>
      <c r="Q6" s="32">
        <f t="shared" si="3"/>
        <v>11637</v>
      </c>
      <c r="R6" s="32">
        <f t="shared" si="3"/>
        <v>78.38</v>
      </c>
      <c r="S6" s="32">
        <f t="shared" si="3"/>
        <v>148.47</v>
      </c>
      <c r="T6" s="32">
        <f t="shared" si="3"/>
        <v>11128</v>
      </c>
      <c r="U6" s="32">
        <f t="shared" si="3"/>
        <v>38.96</v>
      </c>
      <c r="V6" s="32">
        <f t="shared" si="3"/>
        <v>285.63</v>
      </c>
      <c r="W6" s="33">
        <f>IF(W7="",NA(),W7)</f>
        <v>108.94</v>
      </c>
      <c r="X6" s="33">
        <f t="shared" ref="X6:AF6" si="4">IF(X7="",NA(),X7)</f>
        <v>105.92</v>
      </c>
      <c r="Y6" s="33">
        <f t="shared" si="4"/>
        <v>100.95</v>
      </c>
      <c r="Z6" s="33">
        <f t="shared" si="4"/>
        <v>103.62</v>
      </c>
      <c r="AA6" s="33">
        <f t="shared" si="4"/>
        <v>109.81</v>
      </c>
      <c r="AB6" s="33">
        <f t="shared" si="4"/>
        <v>111.1</v>
      </c>
      <c r="AC6" s="33">
        <f t="shared" si="4"/>
        <v>109.08</v>
      </c>
      <c r="AD6" s="33">
        <f t="shared" si="4"/>
        <v>108.33</v>
      </c>
      <c r="AE6" s="33">
        <f t="shared" si="4"/>
        <v>107.95</v>
      </c>
      <c r="AF6" s="33">
        <f t="shared" si="4"/>
        <v>109.49</v>
      </c>
      <c r="AG6" s="32" t="str">
        <f>IF(AG7="","",IF(AG7="-","【-】","【"&amp;SUBSTITUTE(TEXT(AG7,"#,##0.00"),"-","△")&amp;"】"))</f>
        <v>【113.03】</v>
      </c>
      <c r="AH6" s="32">
        <f>IF(AH7="",NA(),AH7)</f>
        <v>0</v>
      </c>
      <c r="AI6" s="32">
        <f t="shared" ref="AI6:AQ6" si="5">IF(AI7="",NA(),AI7)</f>
        <v>0</v>
      </c>
      <c r="AJ6" s="32">
        <f t="shared" si="5"/>
        <v>0</v>
      </c>
      <c r="AK6" s="32">
        <f t="shared" si="5"/>
        <v>0</v>
      </c>
      <c r="AL6" s="32">
        <f t="shared" si="5"/>
        <v>0</v>
      </c>
      <c r="AM6" s="33">
        <f t="shared" si="5"/>
        <v>17.43</v>
      </c>
      <c r="AN6" s="33">
        <f t="shared" si="5"/>
        <v>16.09</v>
      </c>
      <c r="AO6" s="33">
        <f t="shared" si="5"/>
        <v>15.69</v>
      </c>
      <c r="AP6" s="33">
        <f t="shared" si="5"/>
        <v>13.47</v>
      </c>
      <c r="AQ6" s="33">
        <f t="shared" si="5"/>
        <v>9.49</v>
      </c>
      <c r="AR6" s="32" t="str">
        <f>IF(AR7="","",IF(AR7="-","【-】","【"&amp;SUBSTITUTE(TEXT(AR7,"#,##0.00"),"-","△")&amp;"】"))</f>
        <v>【0.81】</v>
      </c>
      <c r="AS6" s="33">
        <f>IF(AS7="",NA(),AS7)</f>
        <v>1084.8</v>
      </c>
      <c r="AT6" s="33">
        <f t="shared" ref="AT6:BB6" si="6">IF(AT7="",NA(),AT7)</f>
        <v>1679.27</v>
      </c>
      <c r="AU6" s="33">
        <f t="shared" si="6"/>
        <v>855.06</v>
      </c>
      <c r="AV6" s="33">
        <f t="shared" si="6"/>
        <v>818.51</v>
      </c>
      <c r="AW6" s="33">
        <f t="shared" si="6"/>
        <v>297.63</v>
      </c>
      <c r="AX6" s="33">
        <f t="shared" si="6"/>
        <v>1149.75</v>
      </c>
      <c r="AY6" s="33">
        <f t="shared" si="6"/>
        <v>1128.25</v>
      </c>
      <c r="AZ6" s="33">
        <f t="shared" si="6"/>
        <v>1159.4100000000001</v>
      </c>
      <c r="BA6" s="33">
        <f t="shared" si="6"/>
        <v>1081.23</v>
      </c>
      <c r="BB6" s="33">
        <f t="shared" si="6"/>
        <v>406.37</v>
      </c>
      <c r="BC6" s="32" t="str">
        <f>IF(BC7="","",IF(BC7="-","【-】","【"&amp;SUBSTITUTE(TEXT(BC7,"#,##0.00"),"-","△")&amp;"】"))</f>
        <v>【264.16】</v>
      </c>
      <c r="BD6" s="33">
        <f>IF(BD7="",NA(),BD7)</f>
        <v>340.75</v>
      </c>
      <c r="BE6" s="33">
        <f t="shared" ref="BE6:BM6" si="7">IF(BE7="",NA(),BE7)</f>
        <v>337.14</v>
      </c>
      <c r="BF6" s="33">
        <f t="shared" si="7"/>
        <v>290.75</v>
      </c>
      <c r="BG6" s="33">
        <f t="shared" si="7"/>
        <v>262.02999999999997</v>
      </c>
      <c r="BH6" s="33">
        <f t="shared" si="7"/>
        <v>240.11</v>
      </c>
      <c r="BI6" s="33">
        <f t="shared" si="7"/>
        <v>462.52</v>
      </c>
      <c r="BJ6" s="33">
        <f t="shared" si="7"/>
        <v>474.06</v>
      </c>
      <c r="BK6" s="33">
        <f t="shared" si="7"/>
        <v>458</v>
      </c>
      <c r="BL6" s="33">
        <f t="shared" si="7"/>
        <v>443.13</v>
      </c>
      <c r="BM6" s="33">
        <f t="shared" si="7"/>
        <v>442.54</v>
      </c>
      <c r="BN6" s="32" t="str">
        <f>IF(BN7="","",IF(BN7="-","【-】","【"&amp;SUBSTITUTE(TEXT(BN7,"#,##0.00"),"-","△")&amp;"】"))</f>
        <v>【283.72】</v>
      </c>
      <c r="BO6" s="33">
        <f>IF(BO7="",NA(),BO7)</f>
        <v>78.97</v>
      </c>
      <c r="BP6" s="33">
        <f t="shared" ref="BP6:BX6" si="8">IF(BP7="",NA(),BP7)</f>
        <v>76.28</v>
      </c>
      <c r="BQ6" s="33">
        <f t="shared" si="8"/>
        <v>78.05</v>
      </c>
      <c r="BR6" s="33">
        <f t="shared" si="8"/>
        <v>78.680000000000007</v>
      </c>
      <c r="BS6" s="33">
        <f t="shared" si="8"/>
        <v>85.24</v>
      </c>
      <c r="BT6" s="33">
        <f t="shared" si="8"/>
        <v>99.71</v>
      </c>
      <c r="BU6" s="33">
        <f t="shared" si="8"/>
        <v>96.62</v>
      </c>
      <c r="BV6" s="33">
        <f t="shared" si="8"/>
        <v>96.27</v>
      </c>
      <c r="BW6" s="33">
        <f t="shared" si="8"/>
        <v>95.4</v>
      </c>
      <c r="BX6" s="33">
        <f t="shared" si="8"/>
        <v>98.6</v>
      </c>
      <c r="BY6" s="32" t="str">
        <f>IF(BY7="","",IF(BY7="-","【-】","【"&amp;SUBSTITUTE(TEXT(BY7,"#,##0.00"),"-","△")&amp;"】"))</f>
        <v>【104.60】</v>
      </c>
      <c r="BZ6" s="33">
        <f>IF(BZ7="",NA(),BZ7)</f>
        <v>369.82</v>
      </c>
      <c r="CA6" s="33">
        <f t="shared" ref="CA6:CI6" si="9">IF(CA7="",NA(),CA7)</f>
        <v>380.58</v>
      </c>
      <c r="CB6" s="33">
        <f t="shared" si="9"/>
        <v>374.55</v>
      </c>
      <c r="CC6" s="33">
        <f t="shared" si="9"/>
        <v>373.22</v>
      </c>
      <c r="CD6" s="33">
        <f t="shared" si="9"/>
        <v>342.93</v>
      </c>
      <c r="CE6" s="33">
        <f t="shared" si="9"/>
        <v>176.84</v>
      </c>
      <c r="CF6" s="33">
        <f t="shared" si="9"/>
        <v>184.53</v>
      </c>
      <c r="CG6" s="33">
        <f t="shared" si="9"/>
        <v>186.94</v>
      </c>
      <c r="CH6" s="33">
        <f t="shared" si="9"/>
        <v>186.15</v>
      </c>
      <c r="CI6" s="33">
        <f t="shared" si="9"/>
        <v>181.67</v>
      </c>
      <c r="CJ6" s="32" t="str">
        <f>IF(CJ7="","",IF(CJ7="-","【-】","【"&amp;SUBSTITUTE(TEXT(CJ7,"#,##0.00"),"-","△")&amp;"】"))</f>
        <v>【164.21】</v>
      </c>
      <c r="CK6" s="33">
        <f>IF(CK7="",NA(),CK7)</f>
        <v>55.02</v>
      </c>
      <c r="CL6" s="33">
        <f t="shared" ref="CL6:CT6" si="10">IF(CL7="",NA(),CL7)</f>
        <v>59.73</v>
      </c>
      <c r="CM6" s="33">
        <f t="shared" si="10"/>
        <v>58.3</v>
      </c>
      <c r="CN6" s="33">
        <f t="shared" si="10"/>
        <v>54.39</v>
      </c>
      <c r="CO6" s="33">
        <f t="shared" si="10"/>
        <v>52.59</v>
      </c>
      <c r="CP6" s="33">
        <f t="shared" si="10"/>
        <v>53.5</v>
      </c>
      <c r="CQ6" s="33">
        <f t="shared" si="10"/>
        <v>52.9</v>
      </c>
      <c r="CR6" s="33">
        <f t="shared" si="10"/>
        <v>54.51</v>
      </c>
      <c r="CS6" s="33">
        <f t="shared" si="10"/>
        <v>54.47</v>
      </c>
      <c r="CT6" s="33">
        <f t="shared" si="10"/>
        <v>53.61</v>
      </c>
      <c r="CU6" s="32" t="str">
        <f>IF(CU7="","",IF(CU7="-","【-】","【"&amp;SUBSTITUTE(TEXT(CU7,"#,##0.00"),"-","△")&amp;"】"))</f>
        <v>【59.80】</v>
      </c>
      <c r="CV6" s="33">
        <f>IF(CV7="",NA(),CV7)</f>
        <v>78.28</v>
      </c>
      <c r="CW6" s="33">
        <f t="shared" ref="CW6:DE6" si="11">IF(CW7="",NA(),CW7)</f>
        <v>67.02</v>
      </c>
      <c r="CX6" s="33">
        <f t="shared" si="11"/>
        <v>71.98</v>
      </c>
      <c r="CY6" s="33">
        <f t="shared" si="11"/>
        <v>76.540000000000006</v>
      </c>
      <c r="CZ6" s="33">
        <f t="shared" si="11"/>
        <v>76.680000000000007</v>
      </c>
      <c r="DA6" s="33">
        <f t="shared" si="11"/>
        <v>82.8</v>
      </c>
      <c r="DB6" s="33">
        <f t="shared" si="11"/>
        <v>81.63</v>
      </c>
      <c r="DC6" s="33">
        <f t="shared" si="11"/>
        <v>81.790000000000006</v>
      </c>
      <c r="DD6" s="33">
        <f t="shared" si="11"/>
        <v>81.459999999999994</v>
      </c>
      <c r="DE6" s="33">
        <f t="shared" si="11"/>
        <v>81.31</v>
      </c>
      <c r="DF6" s="32" t="str">
        <f>IF(DF7="","",IF(DF7="-","【-】","【"&amp;SUBSTITUTE(TEXT(DF7,"#,##0.00"),"-","△")&amp;"】"))</f>
        <v>【89.78】</v>
      </c>
      <c r="DG6" s="33">
        <f>IF(DG7="",NA(),DG7)</f>
        <v>36.49</v>
      </c>
      <c r="DH6" s="33">
        <f t="shared" ref="DH6:DP6" si="12">IF(DH7="",NA(),DH7)</f>
        <v>38.47</v>
      </c>
      <c r="DI6" s="33">
        <f t="shared" si="12"/>
        <v>39.24</v>
      </c>
      <c r="DJ6" s="33">
        <f t="shared" si="12"/>
        <v>40.409999999999997</v>
      </c>
      <c r="DK6" s="33">
        <f t="shared" si="12"/>
        <v>42.42</v>
      </c>
      <c r="DL6" s="33">
        <f t="shared" si="12"/>
        <v>35.71</v>
      </c>
      <c r="DM6" s="33">
        <f t="shared" si="12"/>
        <v>37.25</v>
      </c>
      <c r="DN6" s="33">
        <f t="shared" si="12"/>
        <v>37.799999999999997</v>
      </c>
      <c r="DO6" s="33">
        <f t="shared" si="12"/>
        <v>38.520000000000003</v>
      </c>
      <c r="DP6" s="33">
        <f t="shared" si="12"/>
        <v>46.67</v>
      </c>
      <c r="DQ6" s="32" t="str">
        <f>IF(DQ7="","",IF(DQ7="-","【-】","【"&amp;SUBSTITUTE(TEXT(DQ7,"#,##0.00"),"-","△")&amp;"】"))</f>
        <v>【46.31】</v>
      </c>
      <c r="DR6" s="33">
        <f>IF(DR7="",NA(),DR7)</f>
        <v>19.07</v>
      </c>
      <c r="DS6" s="33">
        <f t="shared" ref="DS6:EA6" si="13">IF(DS7="",NA(),DS7)</f>
        <v>19.07</v>
      </c>
      <c r="DT6" s="33">
        <f t="shared" si="13"/>
        <v>19.07</v>
      </c>
      <c r="DU6" s="33">
        <f t="shared" si="13"/>
        <v>18.98</v>
      </c>
      <c r="DV6" s="33">
        <f t="shared" si="13"/>
        <v>18.86</v>
      </c>
      <c r="DW6" s="33">
        <f t="shared" si="13"/>
        <v>6.62</v>
      </c>
      <c r="DX6" s="33">
        <f t="shared" si="13"/>
        <v>7.9</v>
      </c>
      <c r="DY6" s="33">
        <f t="shared" si="13"/>
        <v>8.2200000000000006</v>
      </c>
      <c r="DZ6" s="33">
        <f t="shared" si="13"/>
        <v>9.43</v>
      </c>
      <c r="EA6" s="33">
        <f t="shared" si="13"/>
        <v>10.029999999999999</v>
      </c>
      <c r="EB6" s="32" t="str">
        <f>IF(EB7="","",IF(EB7="-","【-】","【"&amp;SUBSTITUTE(TEXT(EB7,"#,##0.00"),"-","△")&amp;"】"))</f>
        <v>【12.42】</v>
      </c>
      <c r="EC6" s="33">
        <f>IF(EC7="",NA(),EC7)</f>
        <v>0.13</v>
      </c>
      <c r="ED6" s="32">
        <f t="shared" ref="ED6:EL6" si="14">IF(ED7="",NA(),ED7)</f>
        <v>0</v>
      </c>
      <c r="EE6" s="33">
        <f t="shared" si="14"/>
        <v>2.04</v>
      </c>
      <c r="EF6" s="33">
        <f t="shared" si="14"/>
        <v>0.47</v>
      </c>
      <c r="EG6" s="33">
        <f t="shared" si="14"/>
        <v>0.24</v>
      </c>
      <c r="EH6" s="33">
        <f t="shared" si="14"/>
        <v>0.61</v>
      </c>
      <c r="EI6" s="33">
        <f t="shared" si="14"/>
        <v>0.5</v>
      </c>
      <c r="EJ6" s="33">
        <f t="shared" si="14"/>
        <v>0.6</v>
      </c>
      <c r="EK6" s="33">
        <f t="shared" si="14"/>
        <v>0.71</v>
      </c>
      <c r="EL6" s="33">
        <f t="shared" si="14"/>
        <v>0.68</v>
      </c>
      <c r="EM6" s="32" t="str">
        <f>IF(EM7="","",IF(EM7="-","【-】","【"&amp;SUBSTITUTE(TEXT(EM7,"#,##0.00"),"-","△")&amp;"】"))</f>
        <v>【0.78】</v>
      </c>
    </row>
    <row r="7" spans="1:143" s="34" customFormat="1">
      <c r="A7" s="26"/>
      <c r="B7" s="35">
        <v>2014</v>
      </c>
      <c r="C7" s="35">
        <v>43222</v>
      </c>
      <c r="D7" s="35">
        <v>46</v>
      </c>
      <c r="E7" s="35">
        <v>1</v>
      </c>
      <c r="F7" s="35">
        <v>0</v>
      </c>
      <c r="G7" s="35">
        <v>1</v>
      </c>
      <c r="H7" s="35" t="s">
        <v>93</v>
      </c>
      <c r="I7" s="35" t="s">
        <v>94</v>
      </c>
      <c r="J7" s="35" t="s">
        <v>95</v>
      </c>
      <c r="K7" s="35" t="s">
        <v>96</v>
      </c>
      <c r="L7" s="35" t="s">
        <v>97</v>
      </c>
      <c r="M7" s="36" t="s">
        <v>98</v>
      </c>
      <c r="N7" s="36">
        <v>73.19</v>
      </c>
      <c r="O7" s="36">
        <v>96.89</v>
      </c>
      <c r="P7" s="36">
        <v>4968</v>
      </c>
      <c r="Q7" s="36">
        <v>11637</v>
      </c>
      <c r="R7" s="36">
        <v>78.38</v>
      </c>
      <c r="S7" s="36">
        <v>148.47</v>
      </c>
      <c r="T7" s="36">
        <v>11128</v>
      </c>
      <c r="U7" s="36">
        <v>38.96</v>
      </c>
      <c r="V7" s="36">
        <v>285.63</v>
      </c>
      <c r="W7" s="36">
        <v>108.94</v>
      </c>
      <c r="X7" s="36">
        <v>105.92</v>
      </c>
      <c r="Y7" s="36">
        <v>100.95</v>
      </c>
      <c r="Z7" s="36">
        <v>103.62</v>
      </c>
      <c r="AA7" s="36">
        <v>109.81</v>
      </c>
      <c r="AB7" s="36">
        <v>111.1</v>
      </c>
      <c r="AC7" s="36">
        <v>109.08</v>
      </c>
      <c r="AD7" s="36">
        <v>108.33</v>
      </c>
      <c r="AE7" s="36">
        <v>107.95</v>
      </c>
      <c r="AF7" s="36">
        <v>109.49</v>
      </c>
      <c r="AG7" s="36">
        <v>113.03</v>
      </c>
      <c r="AH7" s="36">
        <v>0</v>
      </c>
      <c r="AI7" s="36">
        <v>0</v>
      </c>
      <c r="AJ7" s="36">
        <v>0</v>
      </c>
      <c r="AK7" s="36">
        <v>0</v>
      </c>
      <c r="AL7" s="36">
        <v>0</v>
      </c>
      <c r="AM7" s="36">
        <v>17.43</v>
      </c>
      <c r="AN7" s="36">
        <v>16.09</v>
      </c>
      <c r="AO7" s="36">
        <v>15.69</v>
      </c>
      <c r="AP7" s="36">
        <v>13.47</v>
      </c>
      <c r="AQ7" s="36">
        <v>9.49</v>
      </c>
      <c r="AR7" s="36">
        <v>0.81</v>
      </c>
      <c r="AS7" s="36">
        <v>1084.8</v>
      </c>
      <c r="AT7" s="36">
        <v>1679.27</v>
      </c>
      <c r="AU7" s="36">
        <v>855.06</v>
      </c>
      <c r="AV7" s="36">
        <v>818.51</v>
      </c>
      <c r="AW7" s="36">
        <v>297.63</v>
      </c>
      <c r="AX7" s="36">
        <v>1149.75</v>
      </c>
      <c r="AY7" s="36">
        <v>1128.25</v>
      </c>
      <c r="AZ7" s="36">
        <v>1159.4100000000001</v>
      </c>
      <c r="BA7" s="36">
        <v>1081.23</v>
      </c>
      <c r="BB7" s="36">
        <v>406.37</v>
      </c>
      <c r="BC7" s="36">
        <v>264.16000000000003</v>
      </c>
      <c r="BD7" s="36">
        <v>340.75</v>
      </c>
      <c r="BE7" s="36">
        <v>337.14</v>
      </c>
      <c r="BF7" s="36">
        <v>290.75</v>
      </c>
      <c r="BG7" s="36">
        <v>262.02999999999997</v>
      </c>
      <c r="BH7" s="36">
        <v>240.11</v>
      </c>
      <c r="BI7" s="36">
        <v>462.52</v>
      </c>
      <c r="BJ7" s="36">
        <v>474.06</v>
      </c>
      <c r="BK7" s="36">
        <v>458</v>
      </c>
      <c r="BL7" s="36">
        <v>443.13</v>
      </c>
      <c r="BM7" s="36">
        <v>442.54</v>
      </c>
      <c r="BN7" s="36">
        <v>283.72000000000003</v>
      </c>
      <c r="BO7" s="36">
        <v>78.97</v>
      </c>
      <c r="BP7" s="36">
        <v>76.28</v>
      </c>
      <c r="BQ7" s="36">
        <v>78.05</v>
      </c>
      <c r="BR7" s="36">
        <v>78.680000000000007</v>
      </c>
      <c r="BS7" s="36">
        <v>85.24</v>
      </c>
      <c r="BT7" s="36">
        <v>99.71</v>
      </c>
      <c r="BU7" s="36">
        <v>96.62</v>
      </c>
      <c r="BV7" s="36">
        <v>96.27</v>
      </c>
      <c r="BW7" s="36">
        <v>95.4</v>
      </c>
      <c r="BX7" s="36">
        <v>98.6</v>
      </c>
      <c r="BY7" s="36">
        <v>104.6</v>
      </c>
      <c r="BZ7" s="36">
        <v>369.82</v>
      </c>
      <c r="CA7" s="36">
        <v>380.58</v>
      </c>
      <c r="CB7" s="36">
        <v>374.55</v>
      </c>
      <c r="CC7" s="36">
        <v>373.22</v>
      </c>
      <c r="CD7" s="36">
        <v>342.93</v>
      </c>
      <c r="CE7" s="36">
        <v>176.84</v>
      </c>
      <c r="CF7" s="36">
        <v>184.53</v>
      </c>
      <c r="CG7" s="36">
        <v>186.94</v>
      </c>
      <c r="CH7" s="36">
        <v>186.15</v>
      </c>
      <c r="CI7" s="36">
        <v>181.67</v>
      </c>
      <c r="CJ7" s="36">
        <v>164.21</v>
      </c>
      <c r="CK7" s="36">
        <v>55.02</v>
      </c>
      <c r="CL7" s="36">
        <v>59.73</v>
      </c>
      <c r="CM7" s="36">
        <v>58.3</v>
      </c>
      <c r="CN7" s="36">
        <v>54.39</v>
      </c>
      <c r="CO7" s="36">
        <v>52.59</v>
      </c>
      <c r="CP7" s="36">
        <v>53.5</v>
      </c>
      <c r="CQ7" s="36">
        <v>52.9</v>
      </c>
      <c r="CR7" s="36">
        <v>54.51</v>
      </c>
      <c r="CS7" s="36">
        <v>54.47</v>
      </c>
      <c r="CT7" s="36">
        <v>53.61</v>
      </c>
      <c r="CU7" s="36">
        <v>59.8</v>
      </c>
      <c r="CV7" s="36">
        <v>78.28</v>
      </c>
      <c r="CW7" s="36">
        <v>67.02</v>
      </c>
      <c r="CX7" s="36">
        <v>71.98</v>
      </c>
      <c r="CY7" s="36">
        <v>76.540000000000006</v>
      </c>
      <c r="CZ7" s="36">
        <v>76.680000000000007</v>
      </c>
      <c r="DA7" s="36">
        <v>82.8</v>
      </c>
      <c r="DB7" s="36">
        <v>81.63</v>
      </c>
      <c r="DC7" s="36">
        <v>81.790000000000006</v>
      </c>
      <c r="DD7" s="36">
        <v>81.459999999999994</v>
      </c>
      <c r="DE7" s="36">
        <v>81.31</v>
      </c>
      <c r="DF7" s="36">
        <v>89.78</v>
      </c>
      <c r="DG7" s="36">
        <v>36.49</v>
      </c>
      <c r="DH7" s="36">
        <v>38.47</v>
      </c>
      <c r="DI7" s="36">
        <v>39.24</v>
      </c>
      <c r="DJ7" s="36">
        <v>40.409999999999997</v>
      </c>
      <c r="DK7" s="36">
        <v>42.42</v>
      </c>
      <c r="DL7" s="36">
        <v>35.71</v>
      </c>
      <c r="DM7" s="36">
        <v>37.25</v>
      </c>
      <c r="DN7" s="36">
        <v>37.799999999999997</v>
      </c>
      <c r="DO7" s="36">
        <v>38.520000000000003</v>
      </c>
      <c r="DP7" s="36">
        <v>46.67</v>
      </c>
      <c r="DQ7" s="36">
        <v>46.31</v>
      </c>
      <c r="DR7" s="36">
        <v>19.07</v>
      </c>
      <c r="DS7" s="36">
        <v>19.07</v>
      </c>
      <c r="DT7" s="36">
        <v>19.07</v>
      </c>
      <c r="DU7" s="36">
        <v>18.98</v>
      </c>
      <c r="DV7" s="36">
        <v>18.86</v>
      </c>
      <c r="DW7" s="36">
        <v>6.62</v>
      </c>
      <c r="DX7" s="36">
        <v>7.9</v>
      </c>
      <c r="DY7" s="36">
        <v>8.2200000000000006</v>
      </c>
      <c r="DZ7" s="36">
        <v>9.43</v>
      </c>
      <c r="EA7" s="36">
        <v>10.029999999999999</v>
      </c>
      <c r="EB7" s="36">
        <v>12.42</v>
      </c>
      <c r="EC7" s="36">
        <v>0.13</v>
      </c>
      <c r="ED7" s="36">
        <v>0</v>
      </c>
      <c r="EE7" s="36">
        <v>2.04</v>
      </c>
      <c r="EF7" s="36">
        <v>0.47</v>
      </c>
      <c r="EG7" s="36">
        <v>0.24</v>
      </c>
      <c r="EH7" s="36">
        <v>0.61</v>
      </c>
      <c r="EI7" s="36">
        <v>0.5</v>
      </c>
      <c r="EJ7" s="36">
        <v>0.6</v>
      </c>
      <c r="EK7" s="36">
        <v>0.71</v>
      </c>
      <c r="EL7" s="36">
        <v>0.68</v>
      </c>
      <c r="EM7" s="36">
        <v>0.78</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temp</cp:lastModifiedBy>
  <dcterms:created xsi:type="dcterms:W3CDTF">2016-02-03T07:13:51Z</dcterms:created>
  <dcterms:modified xsi:type="dcterms:W3CDTF">2016-02-24T09:07:01Z</dcterms:modified>
  <cp:category/>
</cp:coreProperties>
</file>