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Z10" i="4" s="1"/>
  <c r="O6" i="5"/>
  <c r="R10" i="4" s="1"/>
  <c r="N6" i="5"/>
  <c r="J10" i="4" s="1"/>
  <c r="M6" i="5"/>
  <c r="L6" i="5"/>
  <c r="K6" i="5"/>
  <c r="R8" i="4" s="1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B10" i="4"/>
  <c r="Z8" i="4"/>
  <c r="B6" i="4"/>
  <c r="C10" i="5" l="1"/>
  <c r="E10" i="5"/>
  <c r="D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<sst xmlns="http://schemas.openxmlformats.org/spreadsheetml/2006/main" count="217" uniqueCount="107">
  <si>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</si>
  <si>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</si>
  <si>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</si>
  <si>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</si>
  <si>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</si>
  <si>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</si>
  <si>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</si>
  <si>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</si>
  <si>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</si>
  <si>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</si>
  <si>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</si>
  <si>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</si>
  <si>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</si>
  <si>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</si>
  <si>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</si>
  <si>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</si>
  <si>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</si>
  <si>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</si>
  <si>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</si>
  <si>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</si>
  <si>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</si>
  <si>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</si>
  <si>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</si>
  <si>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</si>
  <si>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</si>
  <si>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</si>
  <si>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</si>
  <si>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</si>
  <si>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</si>
  <si>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</si>
  <si>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</si>
  <si>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</si>
  <si>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</si>
  <si>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</si>
  <si>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</si>
  <si>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</si>
  <si>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</si>
  <si>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</si>
  <si>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</si>
  <si>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</si>
  <si>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</si>
  <si>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</si>
  <si>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</si>
  <si>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</si>
  <si>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</si>
  <si>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</si>
  <si>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</si>
  <si>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</si>
  <si>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</si>
  <si>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</si>
  <si>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</si>
  <si>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</si>
  <si>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</si>
  <si>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</si>
  <si>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</si>
  <si>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</si>
  <si>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</si>
  <si>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</si>
  <si>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</si>
  <si>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</si>
  <si>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</si>
  <si>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</si>
  <si>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</si>
  <si>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</si>
  <si>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</si>
  <si>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</si>
  <si>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</si>
  <si>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</si>
  <si>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</si>
  <si>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</si>
  <si>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</si>
  <si>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</si>
  <si>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</si>
  <si>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</si>
  <si>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</si>
  <si>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</si>
  <si>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</si>
  <si>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</si>
  <si>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</si>
  <si>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</si>
  <si>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</si>
  <si>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</si>
  <si>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</si>
  <si>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</si>
  <si>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</si>
  <si>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</si>
  <si>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</si>
  <si>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</si>
  <si>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</si>
  <si>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</si>
  <si>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</si>
  <si>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</si>
  <si>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</si>
  <si>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大河原町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</si>
  <si>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</si>
  <si>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</si>
  <si>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</si>
  <si>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</si>
  <si>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</si>
  <si>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</si>
  <si>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</si>
  <si>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</si>
  <si>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</si>
  <si>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</si>
  <si>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を見ても例年100％を超え、単年度収支がプラスとなっている。この安定した状態を維持していく経営に努めたい。債務残高は類似団体と比べても低い数値であるが、給水収益と照らし合わせて、各年度の事業に合わせた借入に努めたい。料金回収率も100％を下回ることなく推移しており、引き続き未収額が増えないような業務運営が必要である。給水原価は平均値より高い推移できていたが、給水原価を下げるよう歳出の執行に努めたい。施設利用率、有収率は平均値を上回っているが、更に引き上げる経営が必要である。</t>
    <rPh sb="1" eb="3">
      <t>ケイジョウ</t>
    </rPh>
    <rPh sb="3" eb="5">
      <t>シュウシ</t>
    </rPh>
    <rPh sb="5" eb="7">
      <t>ヒリツ</t>
    </rPh>
    <rPh sb="8" eb="9">
      <t>ミ</t>
    </rPh>
    <rPh sb="11" eb="13">
      <t>レイネン</t>
    </rPh>
    <rPh sb="18" eb="19">
      <t>コ</t>
    </rPh>
    <rPh sb="21" eb="24">
      <t>タンネンド</t>
    </rPh>
    <rPh sb="24" eb="26">
      <t>シュウシ</t>
    </rPh>
    <rPh sb="39" eb="41">
      <t>アンテイ</t>
    </rPh>
    <rPh sb="43" eb="45">
      <t>ジョウタイ</t>
    </rPh>
    <rPh sb="46" eb="48">
      <t>イジ</t>
    </rPh>
    <rPh sb="52" eb="54">
      <t>ケイエイ</t>
    </rPh>
    <rPh sb="55" eb="56">
      <t>ツト</t>
    </rPh>
    <rPh sb="60" eb="62">
      <t>サイム</t>
    </rPh>
    <rPh sb="62" eb="64">
      <t>ザンダカ</t>
    </rPh>
    <rPh sb="65" eb="67">
      <t>ルイジ</t>
    </rPh>
    <rPh sb="67" eb="69">
      <t>ダンタイ</t>
    </rPh>
    <rPh sb="70" eb="71">
      <t>クラ</t>
    </rPh>
    <rPh sb="74" eb="75">
      <t>ヒク</t>
    </rPh>
    <rPh sb="76" eb="78">
      <t>スウチ</t>
    </rPh>
    <rPh sb="83" eb="85">
      <t>キュウスイ</t>
    </rPh>
    <rPh sb="85" eb="87">
      <t>シュウエキ</t>
    </rPh>
    <rPh sb="88" eb="89">
      <t>テ</t>
    </rPh>
    <rPh sb="91" eb="92">
      <t>ア</t>
    </rPh>
    <rPh sb="96" eb="97">
      <t>カク</t>
    </rPh>
    <rPh sb="97" eb="99">
      <t>ネンド</t>
    </rPh>
    <rPh sb="100" eb="102">
      <t>ジギョウ</t>
    </rPh>
    <rPh sb="103" eb="104">
      <t>ア</t>
    </rPh>
    <rPh sb="107" eb="109">
      <t>カリイレ</t>
    </rPh>
    <rPh sb="110" eb="111">
      <t>ツト</t>
    </rPh>
    <rPh sb="115" eb="117">
      <t>リョウキン</t>
    </rPh>
    <rPh sb="117" eb="119">
      <t>カイシュウ</t>
    </rPh>
    <rPh sb="119" eb="120">
      <t>リツ</t>
    </rPh>
    <rPh sb="126" eb="128">
      <t>シタマワ</t>
    </rPh>
    <rPh sb="133" eb="135">
      <t>スイイ</t>
    </rPh>
    <rPh sb="140" eb="141">
      <t>ヒ</t>
    </rPh>
    <rPh sb="142" eb="143">
      <t>ツヅ</t>
    </rPh>
    <rPh sb="144" eb="146">
      <t>ミシュウ</t>
    </rPh>
    <rPh sb="146" eb="147">
      <t>ガク</t>
    </rPh>
    <rPh sb="148" eb="149">
      <t>フ</t>
    </rPh>
    <rPh sb="155" eb="157">
      <t>ギョウム</t>
    </rPh>
    <rPh sb="157" eb="159">
      <t>ウンエイ</t>
    </rPh>
    <rPh sb="160" eb="162">
      <t>ヒツヨウ</t>
    </rPh>
    <rPh sb="166" eb="168">
      <t>キュウスイ</t>
    </rPh>
    <rPh sb="168" eb="170">
      <t>ゲンカ</t>
    </rPh>
    <rPh sb="171" eb="173">
      <t>ヘイキン</t>
    </rPh>
    <rPh sb="173" eb="174">
      <t>チ</t>
    </rPh>
    <rPh sb="176" eb="177">
      <t>タカ</t>
    </rPh>
    <rPh sb="178" eb="180">
      <t>スイイ</t>
    </rPh>
    <rPh sb="187" eb="189">
      <t>キュウスイ</t>
    </rPh>
    <rPh sb="189" eb="191">
      <t>ゲンカ</t>
    </rPh>
    <rPh sb="192" eb="193">
      <t>サ</t>
    </rPh>
    <rPh sb="197" eb="199">
      <t>サイシュツ</t>
    </rPh>
    <rPh sb="200" eb="202">
      <t>シッコウ</t>
    </rPh>
    <rPh sb="203" eb="204">
      <t>ツト</t>
    </rPh>
    <rPh sb="208" eb="210">
      <t>シセツ</t>
    </rPh>
    <rPh sb="210" eb="213">
      <t>リヨウリツ</t>
    </rPh>
    <rPh sb="214" eb="216">
      <t>ユウシュウ</t>
    </rPh>
    <rPh sb="216" eb="217">
      <t>リツ</t>
    </rPh>
    <rPh sb="218" eb="220">
      <t>ヘイキン</t>
    </rPh>
    <rPh sb="220" eb="221">
      <t>チ</t>
    </rPh>
    <rPh sb="222" eb="224">
      <t>ウワマワ</t>
    </rPh>
    <rPh sb="230" eb="231">
      <t>サラ</t>
    </rPh>
    <rPh sb="232" eb="233">
      <t>ヒ</t>
    </rPh>
    <rPh sb="234" eb="235">
      <t>ア</t>
    </rPh>
    <rPh sb="237" eb="239">
      <t>ケイエイ</t>
    </rPh>
    <rPh sb="240" eb="242">
      <t>ヒツヨウ</t>
    </rPh>
    <phoneticPr fontId="4"/>
  </si>
  <si>
    <t>　毎年、継続した配水管更新事業を進めてきているので、老朽管の延長数は年々減少してきている。
総延長160,000ｍ　石綿管1,300ｍ
老朽管割合　約0.8％</t>
    <rPh sb="1" eb="3">
      <t>マイネン</t>
    </rPh>
    <rPh sb="4" eb="6">
      <t>ケイゾク</t>
    </rPh>
    <rPh sb="8" eb="11">
      <t>ハイスイカン</t>
    </rPh>
    <rPh sb="11" eb="13">
      <t>コウシン</t>
    </rPh>
    <rPh sb="13" eb="15">
      <t>ジギョウ</t>
    </rPh>
    <rPh sb="16" eb="17">
      <t>スス</t>
    </rPh>
    <rPh sb="26" eb="28">
      <t>ロウキュウ</t>
    </rPh>
    <rPh sb="28" eb="29">
      <t>カン</t>
    </rPh>
    <rPh sb="30" eb="32">
      <t>エンチョウ</t>
    </rPh>
    <rPh sb="32" eb="33">
      <t>スウ</t>
    </rPh>
    <rPh sb="34" eb="36">
      <t>ネンネン</t>
    </rPh>
    <rPh sb="36" eb="38">
      <t>ゲンショウ</t>
    </rPh>
    <rPh sb="46" eb="49">
      <t>ソウエンチョウ</t>
    </rPh>
    <rPh sb="58" eb="60">
      <t>セキメン</t>
    </rPh>
    <rPh sb="60" eb="61">
      <t>カン</t>
    </rPh>
    <rPh sb="68" eb="70">
      <t>ロウキュウ</t>
    </rPh>
    <rPh sb="70" eb="71">
      <t>カン</t>
    </rPh>
    <rPh sb="71" eb="73">
      <t>ワリアイ</t>
    </rPh>
    <rPh sb="74" eb="75">
      <t>ヤク</t>
    </rPh>
    <phoneticPr fontId="4"/>
  </si>
  <si>
    <t>　比較的安定した経営状況ではあるが、この状態を維持していくためにも、財政状況をつねに把握していく必要がある。また、管路の更新も財源を確保しながら計画的に進めていきたい。</t>
    <rPh sb="1" eb="4">
      <t>ヒカクテキ</t>
    </rPh>
    <rPh sb="4" eb="6">
      <t>アンテイ</t>
    </rPh>
    <rPh sb="8" eb="10">
      <t>ケイエイ</t>
    </rPh>
    <rPh sb="10" eb="12">
      <t>ジョウキョウ</t>
    </rPh>
    <rPh sb="20" eb="22">
      <t>ジョウタイ</t>
    </rPh>
    <rPh sb="23" eb="25">
      <t>イジ</t>
    </rPh>
    <rPh sb="34" eb="36">
      <t>ザイセイ</t>
    </rPh>
    <rPh sb="36" eb="38">
      <t>ジョウキョウ</t>
    </rPh>
    <rPh sb="42" eb="44">
      <t>ハアク</t>
    </rPh>
    <rPh sb="48" eb="50">
      <t>ヒツヨウ</t>
    </rPh>
    <rPh sb="57" eb="59">
      <t>カンロ</t>
    </rPh>
    <rPh sb="60" eb="62">
      <t>コウシン</t>
    </rPh>
    <rPh sb="63" eb="65">
      <t>ザイゲン</t>
    </rPh>
    <rPh sb="66" eb="68">
      <t>カクホ</t>
    </rPh>
    <rPh sb="72" eb="74">
      <t>ケイカク</t>
    </rPh>
    <rPh sb="74" eb="75">
      <t>テキ</t>
    </rPh>
    <rPh sb="76" eb="77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</si>
</sst>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1.55</c:v>
                </c:pt>
                <c:pt idx="2">
                  <c:v>0.3</c:v>
                </c:pt>
                <c:pt idx="3">
                  <c:v>1.25</c:v>
                </c:pt>
                <c:pt idx="4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76480"/>
        <c:axId val="6548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76480"/>
        <c:axId val="65486848"/>
      </c:lineChart>
      <c:dateAx>
        <c:axId val="6547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86848"/>
        <c:crosses val="autoZero"/>
        <c:auto val="1"/>
        <c:lblOffset val="100"/>
        <c:baseTimeUnit val="years"/>
      </c:dateAx>
      <c:valAx>
        <c:axId val="6548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47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116.49</c:v>
                </c:pt>
                <c:pt idx="1">
                  <c:v>114.26</c:v>
                </c:pt>
                <c:pt idx="2">
                  <c:v>115.94</c:v>
                </c:pt>
                <c:pt idx="3">
                  <c:v>120.63</c:v>
                </c:pt>
                <c:pt idx="4">
                  <c:v>139.66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960"/>
        <c:axId val="655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12960"/>
        <c:axId val="65514880"/>
      </c:lineChart>
      <c:dateAx>
        <c:axId val="655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14880"/>
        <c:crosses val="autoZero"/>
        <c:auto val="1"/>
        <c:lblOffset val="100"/>
        <c:baseTimeUnit val="years"/>
      </c:dateAx>
      <c:valAx>
        <c:axId val="65514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51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36.909999999999997</c:v>
                </c:pt>
                <c:pt idx="1">
                  <c:v>38.1</c:v>
                </c:pt>
                <c:pt idx="2">
                  <c:v>39.07</c:v>
                </c:pt>
                <c:pt idx="3">
                  <c:v>40.06</c:v>
                </c:pt>
                <c:pt idx="4">
                  <c:v>47.05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20768"/>
        <c:axId val="7832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20768"/>
        <c:axId val="78322688"/>
      </c:lineChart>
      <c:dateAx>
        <c:axId val="7832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22688"/>
        <c:crosses val="autoZero"/>
        <c:auto val="1"/>
        <c:lblOffset val="100"/>
        <c:baseTimeUnit val="years"/>
      </c:dateAx>
      <c:valAx>
        <c:axId val="7832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2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0.93</c:v>
                </c:pt>
                <c:pt idx="4" formatCode="#,##0.00;&quot;△&quot;#,##0.00;&quot;-&quot;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65440"/>
        <c:axId val="7836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65440"/>
        <c:axId val="78367360"/>
      </c:lineChart>
      <c:dateAx>
        <c:axId val="7836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67360"/>
        <c:crosses val="autoZero"/>
        <c:auto val="1"/>
        <c:lblOffset val="100"/>
        <c:baseTimeUnit val="years"/>
      </c:dateAx>
      <c:valAx>
        <c:axId val="7836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6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7088"/>
        <c:axId val="10565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7088"/>
        <c:axId val="105659008"/>
      </c:lineChart>
      <c:dateAx>
        <c:axId val="10565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59008"/>
        <c:crosses val="autoZero"/>
        <c:auto val="1"/>
        <c:lblOffset val="100"/>
        <c:baseTimeUnit val="years"/>
      </c:dateAx>
      <c:valAx>
        <c:axId val="10565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5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15264.63</c:v>
                </c:pt>
                <c:pt idx="1">
                  <c:v>13914.72</c:v>
                </c:pt>
                <c:pt idx="2">
                  <c:v>27560.14</c:v>
                </c:pt>
                <c:pt idx="3">
                  <c:v>154567.26</c:v>
                </c:pt>
                <c:pt idx="4">
                  <c:v>9031.94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93568"/>
        <c:axId val="10569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93568"/>
        <c:axId val="105695488"/>
      </c:lineChart>
      <c:dateAx>
        <c:axId val="10569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95488"/>
        <c:crosses val="autoZero"/>
        <c:auto val="1"/>
        <c:lblOffset val="100"/>
        <c:baseTimeUnit val="years"/>
      </c:dateAx>
      <c:valAx>
        <c:axId val="105695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9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263</c:v>
                </c:pt>
                <c:pt idx="1">
                  <c:v>277.49</c:v>
                </c:pt>
                <c:pt idx="2">
                  <c:v>259.58</c:v>
                </c:pt>
                <c:pt idx="3">
                  <c:v>255.72</c:v>
                </c:pt>
                <c:pt idx="4">
                  <c:v>258.51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5584"/>
        <c:axId val="10579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95584"/>
        <c:axId val="105797504"/>
      </c:lineChart>
      <c:dateAx>
        <c:axId val="10579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97504"/>
        <c:crosses val="autoZero"/>
        <c:auto val="1"/>
        <c:lblOffset val="100"/>
        <c:baseTimeUnit val="years"/>
      </c:dateAx>
      <c:valAx>
        <c:axId val="105797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9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109.62</c:v>
                </c:pt>
                <c:pt idx="1">
                  <c:v>106.14</c:v>
                </c:pt>
                <c:pt idx="2">
                  <c:v>107.06</c:v>
                </c:pt>
                <c:pt idx="3">
                  <c:v>109.49</c:v>
                </c:pt>
                <c:pt idx="4">
                  <c:v>142.79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35904"/>
        <c:axId val="10689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35904"/>
        <c:axId val="106894848"/>
      </c:lineChart>
      <c:dateAx>
        <c:axId val="10583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94848"/>
        <c:crosses val="autoZero"/>
        <c:auto val="1"/>
        <c:lblOffset val="100"/>
        <c:baseTimeUnit val="years"/>
      </c:dateAx>
      <c:valAx>
        <c:axId val="10689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3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211.66</c:v>
                </c:pt>
                <c:pt idx="1">
                  <c:v>221.48</c:v>
                </c:pt>
                <c:pt idx="2">
                  <c:v>217.1</c:v>
                </c:pt>
                <c:pt idx="3">
                  <c:v>212.65</c:v>
                </c:pt>
                <c:pt idx="4">
                  <c:v>163.57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12384"/>
        <c:axId val="10692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2384"/>
        <c:axId val="106926848"/>
      </c:lineChart>
      <c:dateAx>
        <c:axId val="10691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26848"/>
        <c:crosses val="autoZero"/>
        <c:auto val="1"/>
        <c:lblOffset val="100"/>
        <c:baseTimeUnit val="years"/>
      </c:dateAx>
      <c:valAx>
        <c:axId val="10692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1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71.89</c:v>
                </c:pt>
                <c:pt idx="1">
                  <c:v>72.19</c:v>
                </c:pt>
                <c:pt idx="2">
                  <c:v>71.709999999999994</c:v>
                </c:pt>
                <c:pt idx="3">
                  <c:v>71.42</c:v>
                </c:pt>
                <c:pt idx="4">
                  <c:v>70.849999999999994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57056"/>
        <c:axId val="1069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57056"/>
        <c:axId val="106963328"/>
      </c:lineChart>
      <c:dateAx>
        <c:axId val="10695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63328"/>
        <c:crosses val="autoZero"/>
        <c:auto val="1"/>
        <c:lblOffset val="100"/>
        <c:baseTimeUnit val="years"/>
      </c:dateAx>
      <c:valAx>
        <c:axId val="1069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5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89.68</c:v>
                </c:pt>
                <c:pt idx="1">
                  <c:v>82.55</c:v>
                </c:pt>
                <c:pt idx="2">
                  <c:v>89.02</c:v>
                </c:pt>
                <c:pt idx="3">
                  <c:v>88.83</c:v>
                </c:pt>
                <c:pt idx="4">
                  <c:v>88.88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01728"/>
        <c:axId val="1070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1728"/>
        <c:axId val="107012096"/>
      </c:lineChart>
      <c:dateAx>
        <c:axId val="10700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12096"/>
        <c:crosses val="autoZero"/>
        <c:auto val="1"/>
        <c:lblOffset val="100"/>
        <c:baseTimeUnit val="years"/>
      </c:dateAx>
      <c:valAx>
        <c:axId val="1070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0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宮城県　大河原町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23768</v>
      </c>
      <c r="AJ8" s="56"/>
      <c r="AK8" s="56"/>
      <c r="AL8" s="56"/>
      <c r="AM8" s="56"/>
      <c r="AN8" s="56"/>
      <c r="AO8" s="56"/>
      <c r="AP8" s="57"/>
      <c r="AQ8" s="47">
        <f>データ!R6</f>
        <v>24.99</v>
      </c>
      <c r="AR8" s="47"/>
      <c r="AS8" s="47"/>
      <c r="AT8" s="47"/>
      <c r="AU8" s="47"/>
      <c r="AV8" s="47"/>
      <c r="AW8" s="47"/>
      <c r="AX8" s="47"/>
      <c r="AY8" s="47">
        <f>データ!S6</f>
        <v>951.1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63.02</v>
      </c>
      <c r="K10" s="47"/>
      <c r="L10" s="47"/>
      <c r="M10" s="47"/>
      <c r="N10" s="47"/>
      <c r="O10" s="47"/>
      <c r="P10" s="47"/>
      <c r="Q10" s="47"/>
      <c r="R10" s="47">
        <f>データ!O6</f>
        <v>99.89</v>
      </c>
      <c r="S10" s="47"/>
      <c r="T10" s="47"/>
      <c r="U10" s="47"/>
      <c r="V10" s="47"/>
      <c r="W10" s="47"/>
      <c r="X10" s="47"/>
      <c r="Y10" s="47"/>
      <c r="Z10" s="78">
        <f>データ!P6</f>
        <v>4384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23764</v>
      </c>
      <c r="AJ10" s="78"/>
      <c r="AK10" s="78"/>
      <c r="AL10" s="78"/>
      <c r="AM10" s="78"/>
      <c r="AN10" s="78"/>
      <c r="AO10" s="78"/>
      <c r="AP10" s="78"/>
      <c r="AQ10" s="47">
        <f>データ!U6</f>
        <v>24.45</v>
      </c>
      <c r="AR10" s="47"/>
      <c r="AS10" s="47"/>
      <c r="AT10" s="47"/>
      <c r="AU10" s="47"/>
      <c r="AV10" s="47"/>
      <c r="AW10" s="47"/>
      <c r="AX10" s="47"/>
      <c r="AY10" s="47">
        <f>データ!V6</f>
        <v>971.94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43214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大河原町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63.02</v>
      </c>
      <c r="O6" s="32">
        <f t="shared" si="3"/>
        <v>99.89</v>
      </c>
      <c r="P6" s="32">
        <f t="shared" si="3"/>
        <v>4384</v>
      </c>
      <c r="Q6" s="32">
        <f t="shared" si="3"/>
        <v>23768</v>
      </c>
      <c r="R6" s="32">
        <f t="shared" si="3"/>
        <v>24.99</v>
      </c>
      <c r="S6" s="32">
        <f t="shared" si="3"/>
        <v>951.1</v>
      </c>
      <c r="T6" s="32">
        <f t="shared" si="3"/>
        <v>23764</v>
      </c>
      <c r="U6" s="32">
        <f t="shared" si="3"/>
        <v>24.45</v>
      </c>
      <c r="V6" s="32">
        <f t="shared" si="3"/>
        <v>971.94</v>
      </c>
      <c r="W6" s="33">
        <f>IF(W7="",NA(),W7)</f>
        <v>116.49</v>
      </c>
      <c r="X6" s="33">
        <f t="shared" ref="X6:AF6" si="4">IF(X7="",NA(),X7)</f>
        <v>114.26</v>
      </c>
      <c r="Y6" s="33">
        <f t="shared" si="4"/>
        <v>115.94</v>
      </c>
      <c r="Z6" s="33">
        <f t="shared" si="4"/>
        <v>120.63</v>
      </c>
      <c r="AA6" s="33">
        <f t="shared" si="4"/>
        <v>139.66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15264.63</v>
      </c>
      <c r="AT6" s="33">
        <f t="shared" ref="AT6:BB6" si="6">IF(AT7="",NA(),AT7)</f>
        <v>13914.72</v>
      </c>
      <c r="AU6" s="33">
        <f t="shared" si="6"/>
        <v>27560.14</v>
      </c>
      <c r="AV6" s="33">
        <f t="shared" si="6"/>
        <v>154567.26</v>
      </c>
      <c r="AW6" s="33">
        <f t="shared" si="6"/>
        <v>9031.94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263</v>
      </c>
      <c r="BE6" s="33">
        <f t="shared" ref="BE6:BM6" si="7">IF(BE7="",NA(),BE7)</f>
        <v>277.49</v>
      </c>
      <c r="BF6" s="33">
        <f t="shared" si="7"/>
        <v>259.58</v>
      </c>
      <c r="BG6" s="33">
        <f t="shared" si="7"/>
        <v>255.72</v>
      </c>
      <c r="BH6" s="33">
        <f t="shared" si="7"/>
        <v>258.51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109.62</v>
      </c>
      <c r="BP6" s="33">
        <f t="shared" ref="BP6:BX6" si="8">IF(BP7="",NA(),BP7)</f>
        <v>106.14</v>
      </c>
      <c r="BQ6" s="33">
        <f t="shared" si="8"/>
        <v>107.06</v>
      </c>
      <c r="BR6" s="33">
        <f t="shared" si="8"/>
        <v>109.49</v>
      </c>
      <c r="BS6" s="33">
        <f t="shared" si="8"/>
        <v>142.79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211.66</v>
      </c>
      <c r="CA6" s="33">
        <f t="shared" ref="CA6:CI6" si="9">IF(CA7="",NA(),CA7)</f>
        <v>221.48</v>
      </c>
      <c r="CB6" s="33">
        <f t="shared" si="9"/>
        <v>217.1</v>
      </c>
      <c r="CC6" s="33">
        <f t="shared" si="9"/>
        <v>212.65</v>
      </c>
      <c r="CD6" s="33">
        <f t="shared" si="9"/>
        <v>163.57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71.89</v>
      </c>
      <c r="CL6" s="33">
        <f t="shared" ref="CL6:CT6" si="10">IF(CL7="",NA(),CL7)</f>
        <v>72.19</v>
      </c>
      <c r="CM6" s="33">
        <f t="shared" si="10"/>
        <v>71.709999999999994</v>
      </c>
      <c r="CN6" s="33">
        <f t="shared" si="10"/>
        <v>71.42</v>
      </c>
      <c r="CO6" s="33">
        <f t="shared" si="10"/>
        <v>70.849999999999994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89.68</v>
      </c>
      <c r="CW6" s="33">
        <f t="shared" ref="CW6:DE6" si="11">IF(CW7="",NA(),CW7)</f>
        <v>82.55</v>
      </c>
      <c r="CX6" s="33">
        <f t="shared" si="11"/>
        <v>89.02</v>
      </c>
      <c r="CY6" s="33">
        <f t="shared" si="11"/>
        <v>88.83</v>
      </c>
      <c r="CZ6" s="33">
        <f t="shared" si="11"/>
        <v>88.88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36.909999999999997</v>
      </c>
      <c r="DH6" s="33">
        <f t="shared" ref="DH6:DP6" si="12">IF(DH7="",NA(),DH7)</f>
        <v>38.1</v>
      </c>
      <c r="DI6" s="33">
        <f t="shared" si="12"/>
        <v>39.07</v>
      </c>
      <c r="DJ6" s="33">
        <f t="shared" si="12"/>
        <v>40.06</v>
      </c>
      <c r="DK6" s="33">
        <f t="shared" si="12"/>
        <v>47.05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3">
        <f t="shared" si="13"/>
        <v>0.93</v>
      </c>
      <c r="DV6" s="33">
        <f t="shared" si="13"/>
        <v>0.63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0.69</v>
      </c>
      <c r="ED6" s="33">
        <f t="shared" ref="ED6:EL6" si="14">IF(ED7="",NA(),ED7)</f>
        <v>1.55</v>
      </c>
      <c r="EE6" s="33">
        <f t="shared" si="14"/>
        <v>0.3</v>
      </c>
      <c r="EF6" s="33">
        <f t="shared" si="14"/>
        <v>1.25</v>
      </c>
      <c r="EG6" s="33">
        <f t="shared" si="14"/>
        <v>0.61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43214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63.02</v>
      </c>
      <c r="O7" s="36">
        <v>99.89</v>
      </c>
      <c r="P7" s="36">
        <v>4384</v>
      </c>
      <c r="Q7" s="36">
        <v>23768</v>
      </c>
      <c r="R7" s="36">
        <v>24.99</v>
      </c>
      <c r="S7" s="36">
        <v>951.1</v>
      </c>
      <c r="T7" s="36">
        <v>23764</v>
      </c>
      <c r="U7" s="36">
        <v>24.45</v>
      </c>
      <c r="V7" s="36">
        <v>971.94</v>
      </c>
      <c r="W7" s="36">
        <v>116.49</v>
      </c>
      <c r="X7" s="36">
        <v>114.26</v>
      </c>
      <c r="Y7" s="36">
        <v>115.94</v>
      </c>
      <c r="Z7" s="36">
        <v>120.63</v>
      </c>
      <c r="AA7" s="36">
        <v>139.66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15264.63</v>
      </c>
      <c r="AT7" s="36">
        <v>13914.72</v>
      </c>
      <c r="AU7" s="36">
        <v>27560.14</v>
      </c>
      <c r="AV7" s="36">
        <v>154567.26</v>
      </c>
      <c r="AW7" s="36">
        <v>9031.94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263</v>
      </c>
      <c r="BE7" s="36">
        <v>277.49</v>
      </c>
      <c r="BF7" s="36">
        <v>259.58</v>
      </c>
      <c r="BG7" s="36">
        <v>255.72</v>
      </c>
      <c r="BH7" s="36">
        <v>258.51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109.62</v>
      </c>
      <c r="BP7" s="36">
        <v>106.14</v>
      </c>
      <c r="BQ7" s="36">
        <v>107.06</v>
      </c>
      <c r="BR7" s="36">
        <v>109.49</v>
      </c>
      <c r="BS7" s="36">
        <v>142.79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211.66</v>
      </c>
      <c r="CA7" s="36">
        <v>221.48</v>
      </c>
      <c r="CB7" s="36">
        <v>217.1</v>
      </c>
      <c r="CC7" s="36">
        <v>212.65</v>
      </c>
      <c r="CD7" s="36">
        <v>163.57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71.89</v>
      </c>
      <c r="CL7" s="36">
        <v>72.19</v>
      </c>
      <c r="CM7" s="36">
        <v>71.709999999999994</v>
      </c>
      <c r="CN7" s="36">
        <v>71.42</v>
      </c>
      <c r="CO7" s="36">
        <v>70.849999999999994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89.68</v>
      </c>
      <c r="CW7" s="36">
        <v>82.55</v>
      </c>
      <c r="CX7" s="36">
        <v>89.02</v>
      </c>
      <c r="CY7" s="36">
        <v>88.83</v>
      </c>
      <c r="CZ7" s="36">
        <v>88.88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36.909999999999997</v>
      </c>
      <c r="DH7" s="36">
        <v>38.1</v>
      </c>
      <c r="DI7" s="36">
        <v>39.07</v>
      </c>
      <c r="DJ7" s="36">
        <v>40.06</v>
      </c>
      <c r="DK7" s="36">
        <v>47.05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0.93</v>
      </c>
      <c r="DV7" s="36">
        <v>0.63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0.69</v>
      </c>
      <c r="ED7" s="36">
        <v>1.55</v>
      </c>
      <c r="EE7" s="36">
        <v>0.3</v>
      </c>
      <c r="EF7" s="36">
        <v>1.25</v>
      </c>
      <c r="EG7" s="36">
        <v>0.61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dcterms:created xsi:type="dcterms:W3CDTF">2016-02-03T07:13:50Z</dcterms:created>
  <dcterms:modified xsi:type="dcterms:W3CDTF">2016-02-24T09:06:34Z</dcterms:modified>
  <cp:category/>
</cp:coreProperties>
</file>