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<sst xmlns="http://schemas.openxmlformats.org/spreadsheetml/2006/main" count="260" uniqueCount="111">
  <si>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</si>
  <si>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</si>
  <si>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</si>
  <si>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</si>
  <si>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</si>
  <si>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</si>
  <si>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</si>
  <si>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</si>
  <si>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</si>
  <si>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</si>
  <si>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</si>
  <si>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</si>
  <si>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</si>
  <si>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</si>
  <si>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</si>
  <si>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</si>
  <si>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</si>
  <si>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</si>
  <si>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</si>
  <si>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</si>
  <si>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</si>
  <si>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</si>
  <si>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</si>
  <si>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</si>
  <si>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</si>
  <si>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</si>
  <si>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</si>
  <si>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</si>
  <si>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</si>
  <si>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</si>
  <si>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</si>
  <si>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</si>
  <si>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</si>
  <si>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</si>
  <si>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</si>
  <si>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</si>
  <si>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</si>
  <si>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</si>
  <si>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</si>
  <si>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</si>
  <si>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</si>
  <si>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</si>
  <si>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</si>
  <si>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</si>
  <si>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</si>
  <si>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</si>
  <si>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</si>
  <si>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</si>
  <si>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</si>
  <si>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</si>
  <si>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</si>
  <si>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</si>
  <si>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</si>
  <si>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</si>
  <si>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</si>
  <si>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</si>
  <si>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</si>
  <si>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</si>
  <si>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</si>
  <si>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</si>
  <si>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</si>
  <si>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</si>
  <si>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</si>
  <si>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</si>
  <si>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</si>
  <si>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</si>
  <si>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</si>
  <si>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</si>
  <si>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</si>
  <si>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</si>
  <si>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</si>
  <si>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</si>
  <si>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</si>
  <si>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</si>
  <si>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</si>
  <si>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</si>
  <si>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</si>
  <si>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</si>
  <si>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</si>
  <si>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</si>
  <si>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</si>
  <si>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</si>
  <si>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</si>
  <si>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</si>
  <si>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</si>
  <si>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</si>
  <si>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</si>
  <si>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</si>
  <si>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</si>
  <si>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</si>
  <si>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</si>
  <si>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</si>
  <si>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</si>
  <si>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</si>
  <si>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</si>
  <si>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</si>
  <si>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東松島市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</si>
  <si>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</si>
  <si>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</si>
  <si>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</si>
  <si>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</si>
  <si>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</si>
  <si>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</si>
  <si>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</si>
  <si>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</si>
  <si>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</si>
  <si>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</si>
  <si>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</si>
  <si>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下水道施設の年数の経過とともに、劣化や老朽化が原因で処理機能の低下も考えられる。適切な維持管理に加えて、長寿命化対策を含めた計画的な改築の推進に取り組んでいく。</t>
    <rPh sb="1" eb="4">
      <t>ゲスイドウ</t>
    </rPh>
    <rPh sb="4" eb="6">
      <t>シセツ</t>
    </rPh>
    <rPh sb="7" eb="9">
      <t>ネンスウ</t>
    </rPh>
    <rPh sb="10" eb="12">
      <t>ケイカ</t>
    </rPh>
    <rPh sb="17" eb="19">
      <t>レッカ</t>
    </rPh>
    <rPh sb="20" eb="23">
      <t>ロウキュウカ</t>
    </rPh>
    <rPh sb="24" eb="26">
      <t>ゲンイン</t>
    </rPh>
    <rPh sb="27" eb="29">
      <t>ショリ</t>
    </rPh>
    <rPh sb="29" eb="31">
      <t>キノウ</t>
    </rPh>
    <rPh sb="32" eb="34">
      <t>テイカ</t>
    </rPh>
    <rPh sb="35" eb="36">
      <t>カンガ</t>
    </rPh>
    <rPh sb="41" eb="43">
      <t>テキセツ</t>
    </rPh>
    <rPh sb="44" eb="46">
      <t>イジ</t>
    </rPh>
    <rPh sb="46" eb="48">
      <t>カンリ</t>
    </rPh>
    <rPh sb="49" eb="50">
      <t>クワ</t>
    </rPh>
    <rPh sb="53" eb="54">
      <t>チョウ</t>
    </rPh>
    <rPh sb="54" eb="57">
      <t>ジュミョウカ</t>
    </rPh>
    <rPh sb="57" eb="59">
      <t>タイサク</t>
    </rPh>
    <rPh sb="60" eb="61">
      <t>フク</t>
    </rPh>
    <rPh sb="63" eb="66">
      <t>ケイカクテキ</t>
    </rPh>
    <rPh sb="67" eb="69">
      <t>カイチク</t>
    </rPh>
    <rPh sb="70" eb="72">
      <t>スイシン</t>
    </rPh>
    <rPh sb="73" eb="74">
      <t>ト</t>
    </rPh>
    <rPh sb="75" eb="76">
      <t>ク</t>
    </rPh>
    <phoneticPr fontId="4"/>
  </si>
  <si>
    <t>　収益的収支比率は、60.35％で単年度の収支が赤字であることを示している。　
　経費回収率は、11.69％で汚水処理に係る費用が使用料ですべて賄えていない状況にある。
　これは、処理施設の供用開始が平成26年10月であったことにより、接続戸数が少なかったことが原因と思われる。今後の推移を注視していきたい。また、効率的な維持管理による事業費の抑制に取り組んでいく。</t>
    <rPh sb="90" eb="92">
      <t>ショリ</t>
    </rPh>
    <rPh sb="92" eb="94">
      <t>シセツ</t>
    </rPh>
    <rPh sb="95" eb="97">
      <t>キョウヨウ</t>
    </rPh>
    <rPh sb="97" eb="99">
      <t>カイシ</t>
    </rPh>
    <rPh sb="118" eb="120">
      <t>セツゾク</t>
    </rPh>
    <rPh sb="120" eb="122">
      <t>コスウ</t>
    </rPh>
    <rPh sb="123" eb="124">
      <t>スク</t>
    </rPh>
    <rPh sb="131" eb="133">
      <t>ゲンイン</t>
    </rPh>
    <rPh sb="134" eb="135">
      <t>オモ</t>
    </rPh>
    <rPh sb="139" eb="141">
      <t>コンゴ</t>
    </rPh>
    <rPh sb="142" eb="144">
      <t>スイイ</t>
    </rPh>
    <rPh sb="145" eb="147">
      <t>チュウシ</t>
    </rPh>
    <rPh sb="157" eb="160">
      <t>コウリツテキ</t>
    </rPh>
    <rPh sb="161" eb="163">
      <t>イジ</t>
    </rPh>
    <rPh sb="163" eb="165">
      <t>カンリ</t>
    </rPh>
    <rPh sb="168" eb="171">
      <t>ジギョウヒ</t>
    </rPh>
    <rPh sb="172" eb="174">
      <t>ヨクセイ</t>
    </rPh>
    <rPh sb="175" eb="176">
      <t>ト</t>
    </rPh>
    <rPh sb="177" eb="178">
      <t>ク</t>
    </rPh>
    <phoneticPr fontId="4"/>
  </si>
  <si>
    <t>　東日本大震災に伴う防災集団移転地と既存集落の汚水の処理を目的として、宮戸地区３ヶ所（室浜、大浜、月浜）に処理施設を整備し、平成26年10月から供用開始となっており、今後の推移を注視していきたい。また、漁業集落排水事業の目的である漁業水域の水質保全や生活環境の改善、また事業の健全な運営のため、適正な料金改定による財源の確保、さらに効率的な施設整備と維持管理による事業費の抑制に取り組んでいく。</t>
    <rPh sb="1" eb="2">
      <t>ヒガシ</t>
    </rPh>
    <rPh sb="2" eb="4">
      <t>ニホン</t>
    </rPh>
    <rPh sb="4" eb="7">
      <t>ダイシンサイ</t>
    </rPh>
    <rPh sb="8" eb="9">
      <t>トモナ</t>
    </rPh>
    <rPh sb="18" eb="20">
      <t>キゾン</t>
    </rPh>
    <rPh sb="20" eb="22">
      <t>シュウラク</t>
    </rPh>
    <rPh sb="23" eb="25">
      <t>オスイ</t>
    </rPh>
    <rPh sb="26" eb="28">
      <t>ショリ</t>
    </rPh>
    <rPh sb="29" eb="31">
      <t>モクテキ</t>
    </rPh>
    <rPh sb="35" eb="37">
      <t>ミヤト</t>
    </rPh>
    <rPh sb="37" eb="39">
      <t>チク</t>
    </rPh>
    <rPh sb="41" eb="42">
      <t>ショ</t>
    </rPh>
    <rPh sb="46" eb="48">
      <t>オオハマ</t>
    </rPh>
    <rPh sb="53" eb="55">
      <t>ショリ</t>
    </rPh>
    <rPh sb="55" eb="57">
      <t>シセツ</t>
    </rPh>
    <rPh sb="83" eb="85">
      <t>コンゴ</t>
    </rPh>
    <rPh sb="86" eb="88">
      <t>スイイ</t>
    </rPh>
    <rPh sb="89" eb="91">
      <t>チュウシ</t>
    </rPh>
    <rPh sb="135" eb="137">
      <t>ジギョウ</t>
    </rPh>
    <rPh sb="189" eb="190">
      <t>ト</t>
    </rPh>
    <rPh sb="191" eb="19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</si>
</sst>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5352832"/>
        <c:axId val="453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c:v>
                </c:pt>
                <c:pt idx="2">
                  <c:v>0</c:v>
                </c:pt>
                <c:pt idx="3">
                  <c:v>0</c:v>
                </c:pt>
                <c:pt idx="4">
                  <c:v>0.05</c:v>
                </c:pt>
              </c:numCache>
            </c:numRef>
          </c:val>
          <c:smooth val="0"/>
        </c:ser>
        <c:dLbls>
          <c:showLegendKey val="0"/>
          <c:showVal val="0"/>
          <c:showCatName val="0"/>
          <c:showSerName val="0"/>
          <c:showPercent val="0"/>
          <c:showBubbleSize val="0"/>
        </c:dLbls>
        <c:marker val="1"/>
        <c:smooth val="0"/>
        <c:axId val="45352832"/>
        <c:axId val="45367296"/>
      </c:lineChart>
      <c:dateAx>
        <c:axId val="45352832"/>
        <c:scaling>
          <c:orientation val="minMax"/>
        </c:scaling>
        <c:delete val="1"/>
        <c:axPos val="b"/>
        <c:numFmt formatCode="ge" sourceLinked="1"/>
        <c:majorTickMark val="none"/>
        <c:minorTickMark val="none"/>
        <c:tickLblPos val="none"/>
        <c:crossAx val="45367296"/>
        <c:crosses val="autoZero"/>
        <c:auto val="1"/>
        <c:lblOffset val="100"/>
        <c:baseTimeUnit val="years"/>
      </c:dateAx>
      <c:valAx>
        <c:axId val="453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8.75</c:v>
                </c:pt>
                <c:pt idx="1">
                  <c:v>0</c:v>
                </c:pt>
                <c:pt idx="2">
                  <c:v>0</c:v>
                </c:pt>
                <c:pt idx="3">
                  <c:v>0</c:v>
                </c:pt>
                <c:pt idx="4">
                  <c:v>100</c:v>
                </c:pt>
              </c:numCache>
            </c:numRef>
          </c:val>
        </c:ser>
        <c:dLbls>
          <c:showLegendKey val="0"/>
          <c:showVal val="0"/>
          <c:showCatName val="0"/>
          <c:showSerName val="0"/>
          <c:showPercent val="0"/>
          <c:showBubbleSize val="0"/>
        </c:dLbls>
        <c:gapWidth val="150"/>
        <c:axId val="97786112"/>
        <c:axId val="977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36.71</c:v>
                </c:pt>
                <c:pt idx="1">
                  <c:v>0</c:v>
                </c:pt>
                <c:pt idx="2">
                  <c:v>0</c:v>
                </c:pt>
                <c:pt idx="3">
                  <c:v>0</c:v>
                </c:pt>
                <c:pt idx="4">
                  <c:v>38.83</c:v>
                </c:pt>
              </c:numCache>
            </c:numRef>
          </c:val>
          <c:smooth val="0"/>
        </c:ser>
        <c:dLbls>
          <c:showLegendKey val="0"/>
          <c:showVal val="0"/>
          <c:showCatName val="0"/>
          <c:showSerName val="0"/>
          <c:showPercent val="0"/>
          <c:showBubbleSize val="0"/>
        </c:dLbls>
        <c:marker val="1"/>
        <c:smooth val="0"/>
        <c:axId val="97786112"/>
        <c:axId val="97788288"/>
      </c:lineChart>
      <c:dateAx>
        <c:axId val="97786112"/>
        <c:scaling>
          <c:orientation val="minMax"/>
        </c:scaling>
        <c:delete val="1"/>
        <c:axPos val="b"/>
        <c:numFmt formatCode="ge" sourceLinked="1"/>
        <c:majorTickMark val="none"/>
        <c:minorTickMark val="none"/>
        <c:tickLblPos val="none"/>
        <c:crossAx val="97788288"/>
        <c:crosses val="autoZero"/>
        <c:auto val="1"/>
        <c:lblOffset val="100"/>
        <c:baseTimeUnit val="years"/>
      </c:dateAx>
      <c:valAx>
        <c:axId val="977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97.74</c:v>
                </c:pt>
                <c:pt idx="1">
                  <c:v>0</c:v>
                </c:pt>
                <c:pt idx="2">
                  <c:v>0</c:v>
                </c:pt>
                <c:pt idx="3">
                  <c:v>0</c:v>
                </c:pt>
                <c:pt idx="4">
                  <c:v>100</c:v>
                </c:pt>
              </c:numCache>
            </c:numRef>
          </c:val>
        </c:ser>
        <c:dLbls>
          <c:showLegendKey val="0"/>
          <c:showVal val="0"/>
          <c:showCatName val="0"/>
          <c:showSerName val="0"/>
          <c:showPercent val="0"/>
          <c:showBubbleSize val="0"/>
        </c:dLbls>
        <c:gapWidth val="150"/>
        <c:axId val="97830784"/>
        <c:axId val="978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0</c:v>
                </c:pt>
                <c:pt idx="2">
                  <c:v>0</c:v>
                </c:pt>
                <c:pt idx="3">
                  <c:v>0</c:v>
                </c:pt>
                <c:pt idx="4">
                  <c:v>83.95</c:v>
                </c:pt>
              </c:numCache>
            </c:numRef>
          </c:val>
          <c:smooth val="0"/>
        </c:ser>
        <c:dLbls>
          <c:showLegendKey val="0"/>
          <c:showVal val="0"/>
          <c:showCatName val="0"/>
          <c:showSerName val="0"/>
          <c:showPercent val="0"/>
          <c:showBubbleSize val="0"/>
        </c:dLbls>
        <c:marker val="1"/>
        <c:smooth val="0"/>
        <c:axId val="97830784"/>
        <c:axId val="97837056"/>
      </c:lineChart>
      <c:dateAx>
        <c:axId val="97830784"/>
        <c:scaling>
          <c:orientation val="minMax"/>
        </c:scaling>
        <c:delete val="1"/>
        <c:axPos val="b"/>
        <c:numFmt formatCode="ge" sourceLinked="1"/>
        <c:majorTickMark val="none"/>
        <c:minorTickMark val="none"/>
        <c:tickLblPos val="none"/>
        <c:crossAx val="97837056"/>
        <c:crosses val="autoZero"/>
        <c:auto val="1"/>
        <c:lblOffset val="100"/>
        <c:baseTimeUnit val="years"/>
      </c:dateAx>
      <c:valAx>
        <c:axId val="978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129.34</c:v>
                </c:pt>
                <c:pt idx="1">
                  <c:v>0</c:v>
                </c:pt>
                <c:pt idx="2">
                  <c:v>0</c:v>
                </c:pt>
                <c:pt idx="3">
                  <c:v>0</c:v>
                </c:pt>
                <c:pt idx="4">
                  <c:v>60.35</c:v>
                </c:pt>
              </c:numCache>
            </c:numRef>
          </c:val>
        </c:ser>
        <c:dLbls>
          <c:showLegendKey val="0"/>
          <c:showVal val="0"/>
          <c:showCatName val="0"/>
          <c:showSerName val="0"/>
          <c:showPercent val="0"/>
          <c:showBubbleSize val="0"/>
        </c:dLbls>
        <c:gapWidth val="150"/>
        <c:axId val="45393408"/>
        <c:axId val="453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93408"/>
        <c:axId val="45395328"/>
      </c:lineChart>
      <c:dateAx>
        <c:axId val="45393408"/>
        <c:scaling>
          <c:orientation val="minMax"/>
        </c:scaling>
        <c:delete val="1"/>
        <c:axPos val="b"/>
        <c:numFmt formatCode="ge" sourceLinked="1"/>
        <c:majorTickMark val="none"/>
        <c:minorTickMark val="none"/>
        <c:tickLblPos val="none"/>
        <c:crossAx val="45395328"/>
        <c:crosses val="autoZero"/>
        <c:auto val="1"/>
        <c:lblOffset val="100"/>
        <c:baseTimeUnit val="years"/>
      </c:dateAx>
      <c:valAx>
        <c:axId val="453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042176"/>
        <c:axId val="710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042176"/>
        <c:axId val="71044096"/>
      </c:lineChart>
      <c:dateAx>
        <c:axId val="71042176"/>
        <c:scaling>
          <c:orientation val="minMax"/>
        </c:scaling>
        <c:delete val="1"/>
        <c:axPos val="b"/>
        <c:numFmt formatCode="ge" sourceLinked="1"/>
        <c:majorTickMark val="none"/>
        <c:minorTickMark val="none"/>
        <c:tickLblPos val="none"/>
        <c:crossAx val="71044096"/>
        <c:crosses val="autoZero"/>
        <c:auto val="1"/>
        <c:lblOffset val="100"/>
        <c:baseTimeUnit val="years"/>
      </c:dateAx>
      <c:valAx>
        <c:axId val="710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082752"/>
        <c:axId val="710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082752"/>
        <c:axId val="71084672"/>
      </c:lineChart>
      <c:dateAx>
        <c:axId val="71082752"/>
        <c:scaling>
          <c:orientation val="minMax"/>
        </c:scaling>
        <c:delete val="1"/>
        <c:axPos val="b"/>
        <c:numFmt formatCode="ge" sourceLinked="1"/>
        <c:majorTickMark val="none"/>
        <c:minorTickMark val="none"/>
        <c:tickLblPos val="none"/>
        <c:crossAx val="71084672"/>
        <c:crosses val="autoZero"/>
        <c:auto val="1"/>
        <c:lblOffset val="100"/>
        <c:baseTimeUnit val="years"/>
      </c:dateAx>
      <c:valAx>
        <c:axId val="710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96288"/>
        <c:axId val="972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96288"/>
        <c:axId val="97206656"/>
      </c:lineChart>
      <c:dateAx>
        <c:axId val="97196288"/>
        <c:scaling>
          <c:orientation val="minMax"/>
        </c:scaling>
        <c:delete val="1"/>
        <c:axPos val="b"/>
        <c:numFmt formatCode="ge" sourceLinked="1"/>
        <c:majorTickMark val="none"/>
        <c:minorTickMark val="none"/>
        <c:tickLblPos val="none"/>
        <c:crossAx val="97206656"/>
        <c:crosses val="autoZero"/>
        <c:auto val="1"/>
        <c:lblOffset val="100"/>
        <c:baseTimeUnit val="years"/>
      </c:dateAx>
      <c:valAx>
        <c:axId val="972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29056"/>
        <c:axId val="972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29056"/>
        <c:axId val="97247616"/>
      </c:lineChart>
      <c:dateAx>
        <c:axId val="97229056"/>
        <c:scaling>
          <c:orientation val="minMax"/>
        </c:scaling>
        <c:delete val="1"/>
        <c:axPos val="b"/>
        <c:numFmt formatCode="ge" sourceLinked="1"/>
        <c:majorTickMark val="none"/>
        <c:minorTickMark val="none"/>
        <c:tickLblPos val="none"/>
        <c:crossAx val="97247616"/>
        <c:crosses val="autoZero"/>
        <c:auto val="1"/>
        <c:lblOffset val="100"/>
        <c:baseTimeUnit val="years"/>
      </c:dateAx>
      <c:valAx>
        <c:axId val="972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1022</c:v>
                </c:pt>
                <c:pt idx="1">
                  <c:v>0</c:v>
                </c:pt>
                <c:pt idx="2">
                  <c:v>0</c:v>
                </c:pt>
                <c:pt idx="3">
                  <c:v>0</c:v>
                </c:pt>
                <c:pt idx="4">
                  <c:v>14623.29</c:v>
                </c:pt>
              </c:numCache>
            </c:numRef>
          </c:val>
        </c:ser>
        <c:dLbls>
          <c:showLegendKey val="0"/>
          <c:showVal val="0"/>
          <c:showCatName val="0"/>
          <c:showSerName val="0"/>
          <c:showPercent val="0"/>
          <c:showBubbleSize val="0"/>
        </c:dLbls>
        <c:gapWidth val="150"/>
        <c:axId val="97341824"/>
        <c:axId val="973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0</c:v>
                </c:pt>
                <c:pt idx="2">
                  <c:v>0</c:v>
                </c:pt>
                <c:pt idx="3">
                  <c:v>0</c:v>
                </c:pt>
                <c:pt idx="4">
                  <c:v>830.5</c:v>
                </c:pt>
              </c:numCache>
            </c:numRef>
          </c:val>
          <c:smooth val="0"/>
        </c:ser>
        <c:dLbls>
          <c:showLegendKey val="0"/>
          <c:showVal val="0"/>
          <c:showCatName val="0"/>
          <c:showSerName val="0"/>
          <c:showPercent val="0"/>
          <c:showBubbleSize val="0"/>
        </c:dLbls>
        <c:marker val="1"/>
        <c:smooth val="0"/>
        <c:axId val="97341824"/>
        <c:axId val="97343744"/>
      </c:lineChart>
      <c:dateAx>
        <c:axId val="97341824"/>
        <c:scaling>
          <c:orientation val="minMax"/>
        </c:scaling>
        <c:delete val="1"/>
        <c:axPos val="b"/>
        <c:numFmt formatCode="ge" sourceLinked="1"/>
        <c:majorTickMark val="none"/>
        <c:minorTickMark val="none"/>
        <c:tickLblPos val="none"/>
        <c:crossAx val="97343744"/>
        <c:crosses val="autoZero"/>
        <c:auto val="1"/>
        <c:lblOffset val="100"/>
        <c:baseTimeUnit val="years"/>
      </c:dateAx>
      <c:valAx>
        <c:axId val="973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32.549999999999997</c:v>
                </c:pt>
                <c:pt idx="1">
                  <c:v>0</c:v>
                </c:pt>
                <c:pt idx="2">
                  <c:v>0</c:v>
                </c:pt>
                <c:pt idx="3">
                  <c:v>0</c:v>
                </c:pt>
                <c:pt idx="4">
                  <c:v>11.69</c:v>
                </c:pt>
              </c:numCache>
            </c:numRef>
          </c:val>
        </c:ser>
        <c:dLbls>
          <c:showLegendKey val="0"/>
          <c:showVal val="0"/>
          <c:showCatName val="0"/>
          <c:showSerName val="0"/>
          <c:showPercent val="0"/>
          <c:showBubbleSize val="0"/>
        </c:dLbls>
        <c:gapWidth val="150"/>
        <c:axId val="97382400"/>
        <c:axId val="973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0</c:v>
                </c:pt>
                <c:pt idx="2">
                  <c:v>0</c:v>
                </c:pt>
                <c:pt idx="3">
                  <c:v>0</c:v>
                </c:pt>
                <c:pt idx="4">
                  <c:v>43.66</c:v>
                </c:pt>
              </c:numCache>
            </c:numRef>
          </c:val>
          <c:smooth val="0"/>
        </c:ser>
        <c:dLbls>
          <c:showLegendKey val="0"/>
          <c:showVal val="0"/>
          <c:showCatName val="0"/>
          <c:showSerName val="0"/>
          <c:showPercent val="0"/>
          <c:showBubbleSize val="0"/>
        </c:dLbls>
        <c:marker val="1"/>
        <c:smooth val="0"/>
        <c:axId val="97382400"/>
        <c:axId val="97384320"/>
      </c:lineChart>
      <c:dateAx>
        <c:axId val="97382400"/>
        <c:scaling>
          <c:orientation val="minMax"/>
        </c:scaling>
        <c:delete val="1"/>
        <c:axPos val="b"/>
        <c:numFmt formatCode="ge" sourceLinked="1"/>
        <c:majorTickMark val="none"/>
        <c:minorTickMark val="none"/>
        <c:tickLblPos val="none"/>
        <c:crossAx val="97384320"/>
        <c:crosses val="autoZero"/>
        <c:auto val="1"/>
        <c:lblOffset val="100"/>
        <c:baseTimeUnit val="years"/>
      </c:dateAx>
      <c:valAx>
        <c:axId val="973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530.63</c:v>
                </c:pt>
                <c:pt idx="1">
                  <c:v>0</c:v>
                </c:pt>
                <c:pt idx="2">
                  <c:v>0</c:v>
                </c:pt>
                <c:pt idx="3">
                  <c:v>0</c:v>
                </c:pt>
                <c:pt idx="4">
                  <c:v>1447.54</c:v>
                </c:pt>
              </c:numCache>
            </c:numRef>
          </c:val>
        </c:ser>
        <c:dLbls>
          <c:showLegendKey val="0"/>
          <c:showVal val="0"/>
          <c:showCatName val="0"/>
          <c:showSerName val="0"/>
          <c:showPercent val="0"/>
          <c:showBubbleSize val="0"/>
        </c:dLbls>
        <c:gapWidth val="150"/>
        <c:axId val="97729152"/>
        <c:axId val="977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0</c:v>
                </c:pt>
                <c:pt idx="2">
                  <c:v>0</c:v>
                </c:pt>
                <c:pt idx="3">
                  <c:v>0</c:v>
                </c:pt>
                <c:pt idx="4">
                  <c:v>382.09</c:v>
                </c:pt>
              </c:numCache>
            </c:numRef>
          </c:val>
          <c:smooth val="0"/>
        </c:ser>
        <c:dLbls>
          <c:showLegendKey val="0"/>
          <c:showVal val="0"/>
          <c:showCatName val="0"/>
          <c:showSerName val="0"/>
          <c:showPercent val="0"/>
          <c:showBubbleSize val="0"/>
        </c:dLbls>
        <c:marker val="1"/>
        <c:smooth val="0"/>
        <c:axId val="97729152"/>
        <c:axId val="97760000"/>
      </c:lineChart>
      <c:dateAx>
        <c:axId val="97729152"/>
        <c:scaling>
          <c:orientation val="minMax"/>
        </c:scaling>
        <c:delete val="1"/>
        <c:axPos val="b"/>
        <c:numFmt formatCode="ge" sourceLinked="1"/>
        <c:majorTickMark val="none"/>
        <c:minorTickMark val="none"/>
        <c:tickLblPos val="none"/>
        <c:crossAx val="97760000"/>
        <c:crosses val="autoZero"/>
        <c:auto val="1"/>
        <c:lblOffset val="100"/>
        <c:baseTimeUnit val="years"/>
      </c:dateAx>
      <c:valAx>
        <c:axId val="977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東松島市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40201</v>
      </c>
      <c r="AM8" s="47"/>
      <c r="AN8" s="47"/>
      <c r="AO8" s="47"/>
      <c r="AP8" s="47"/>
      <c r="AQ8" s="47"/>
      <c r="AR8" s="47"/>
      <c r="AS8" s="47"/>
      <c r="AT8" s="43">
        <f>データ!S6</f>
        <v>101.36</v>
      </c>
      <c r="AU8" s="43"/>
      <c r="AV8" s="43"/>
      <c r="AW8" s="43"/>
      <c r="AX8" s="43"/>
      <c r="AY8" s="43"/>
      <c r="AZ8" s="43"/>
      <c r="BA8" s="43"/>
      <c r="BB8" s="43">
        <f>データ!T6</f>
        <v>396.62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v>
      </c>
      <c r="Q10" s="43"/>
      <c r="R10" s="43"/>
      <c r="S10" s="43"/>
      <c r="T10" s="43"/>
      <c r="U10" s="43"/>
      <c r="V10" s="43"/>
      <c r="W10" s="43">
        <f>データ!P6</f>
        <v>100</v>
      </c>
      <c r="X10" s="43"/>
      <c r="Y10" s="43"/>
      <c r="Z10" s="43"/>
      <c r="AA10" s="43"/>
      <c r="AB10" s="43"/>
      <c r="AC10" s="43"/>
      <c r="AD10" s="47">
        <f>データ!Q6</f>
        <v>3232</v>
      </c>
      <c r="AE10" s="47"/>
      <c r="AF10" s="47"/>
      <c r="AG10" s="47"/>
      <c r="AH10" s="47"/>
      <c r="AI10" s="47"/>
      <c r="AJ10" s="47"/>
      <c r="AK10" s="2"/>
      <c r="AL10" s="47">
        <f>データ!U6</f>
        <v>483</v>
      </c>
      <c r="AM10" s="47"/>
      <c r="AN10" s="47"/>
      <c r="AO10" s="47"/>
      <c r="AP10" s="47"/>
      <c r="AQ10" s="47"/>
      <c r="AR10" s="47"/>
      <c r="AS10" s="47"/>
      <c r="AT10" s="43">
        <f>データ!V6</f>
        <v>0.09</v>
      </c>
      <c r="AU10" s="43"/>
      <c r="AV10" s="43"/>
      <c r="AW10" s="43"/>
      <c r="AX10" s="43"/>
      <c r="AY10" s="43"/>
      <c r="AZ10" s="43"/>
      <c r="BA10" s="43"/>
      <c r="BB10" s="43">
        <f>データ!W6</f>
        <v>5366.67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42145</v>
      </c>
      <c r="D6" s="31">
        <f t="shared" si="3"/>
        <v>47</v>
      </c>
      <c r="E6" s="31">
        <f t="shared" si="3"/>
        <v>17</v>
      </c>
      <c r="F6" s="31">
        <f t="shared" si="3"/>
        <v>6</v>
      </c>
      <c r="G6" s="31">
        <f t="shared" si="3"/>
        <v>0</v>
      </c>
      <c r="H6" s="31" t="str">
        <f t="shared" si="3"/>
        <v>宮城県　東松島市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1.2</v>
      </c>
      <c r="P6" s="32">
        <f t="shared" si="3"/>
        <v>100</v>
      </c>
      <c r="Q6" s="32">
        <f t="shared" si="3"/>
        <v>3232</v>
      </c>
      <c r="R6" s="32">
        <f t="shared" si="3"/>
        <v>40201</v>
      </c>
      <c r="S6" s="32">
        <f t="shared" si="3"/>
        <v>101.36</v>
      </c>
      <c r="T6" s="32">
        <f t="shared" si="3"/>
        <v>396.62</v>
      </c>
      <c r="U6" s="32">
        <f t="shared" si="3"/>
        <v>483</v>
      </c>
      <c r="V6" s="32">
        <f t="shared" si="3"/>
        <v>0.09</v>
      </c>
      <c r="W6" s="32">
        <f t="shared" si="3"/>
        <v>5366.67</v>
      </c>
      <c r="X6" s="33">
        <f>IF(X7="",NA(),X7)</f>
        <v>129.34</v>
      </c>
      <c r="Y6" s="33" t="str">
        <f t="shared" ref="Y6:AG6" si="4">IF(Y7="",NA(),Y7)</f>
        <v>-</v>
      </c>
      <c r="Z6" s="33" t="str">
        <f t="shared" si="4"/>
        <v>-</v>
      </c>
      <c r="AA6" s="33" t="str">
        <f t="shared" si="4"/>
        <v>-</v>
      </c>
      <c r="AB6" s="33">
        <f t="shared" si="4"/>
        <v>60.35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1022</v>
      </c>
      <c r="BF6" s="33" t="str">
        <f t="shared" ref="BF6:BN6" si="7">IF(BF7="",NA(),BF7)</f>
        <v>-</v>
      </c>
      <c r="BG6" s="33" t="str">
        <f t="shared" si="7"/>
        <v>-</v>
      </c>
      <c r="BH6" s="33" t="str">
        <f t="shared" si="7"/>
        <v>-</v>
      </c>
      <c r="BI6" s="33">
        <f t="shared" si="7"/>
        <v>14623.29</v>
      </c>
      <c r="BJ6" s="33">
        <f t="shared" si="7"/>
        <v>804.21</v>
      </c>
      <c r="BK6" s="33" t="str">
        <f t="shared" si="7"/>
        <v>-</v>
      </c>
      <c r="BL6" s="33" t="str">
        <f t="shared" si="7"/>
        <v>-</v>
      </c>
      <c r="BM6" s="33" t="str">
        <f t="shared" si="7"/>
        <v>-</v>
      </c>
      <c r="BN6" s="33">
        <f t="shared" si="7"/>
        <v>830.5</v>
      </c>
      <c r="BO6" s="32" t="str">
        <f>IF(BO7="","",IF(BO7="-","【-】","【"&amp;SUBSTITUTE(TEXT(BO7,"#,##0.00"),"-","△")&amp;"】"))</f>
        <v>【1,078.58】</v>
      </c>
      <c r="BP6" s="33">
        <f>IF(BP7="",NA(),BP7)</f>
        <v>32.549999999999997</v>
      </c>
      <c r="BQ6" s="33" t="str">
        <f t="shared" ref="BQ6:BY6" si="8">IF(BQ7="",NA(),BQ7)</f>
        <v>-</v>
      </c>
      <c r="BR6" s="33" t="str">
        <f t="shared" si="8"/>
        <v>-</v>
      </c>
      <c r="BS6" s="33" t="str">
        <f t="shared" si="8"/>
        <v>-</v>
      </c>
      <c r="BT6" s="33">
        <f t="shared" si="8"/>
        <v>11.69</v>
      </c>
      <c r="BU6" s="33">
        <f t="shared" si="8"/>
        <v>48.08</v>
      </c>
      <c r="BV6" s="33" t="str">
        <f t="shared" si="8"/>
        <v>-</v>
      </c>
      <c r="BW6" s="33" t="str">
        <f t="shared" si="8"/>
        <v>-</v>
      </c>
      <c r="BX6" s="33" t="str">
        <f t="shared" si="8"/>
        <v>-</v>
      </c>
      <c r="BY6" s="33">
        <f t="shared" si="8"/>
        <v>43.66</v>
      </c>
      <c r="BZ6" s="32" t="str">
        <f>IF(BZ7="","",IF(BZ7="-","【-】","【"&amp;SUBSTITUTE(TEXT(BZ7,"#,##0.00"),"-","△")&amp;"】"))</f>
        <v>【40.39】</v>
      </c>
      <c r="CA6" s="33">
        <f>IF(CA7="",NA(),CA7)</f>
        <v>530.63</v>
      </c>
      <c r="CB6" s="33" t="str">
        <f t="shared" ref="CB6:CJ6" si="9">IF(CB7="",NA(),CB7)</f>
        <v>-</v>
      </c>
      <c r="CC6" s="33" t="str">
        <f t="shared" si="9"/>
        <v>-</v>
      </c>
      <c r="CD6" s="33" t="str">
        <f t="shared" si="9"/>
        <v>-</v>
      </c>
      <c r="CE6" s="33">
        <f t="shared" si="9"/>
        <v>1447.54</v>
      </c>
      <c r="CF6" s="33">
        <f t="shared" si="9"/>
        <v>313.41000000000003</v>
      </c>
      <c r="CG6" s="33" t="str">
        <f t="shared" si="9"/>
        <v>-</v>
      </c>
      <c r="CH6" s="33" t="str">
        <f t="shared" si="9"/>
        <v>-</v>
      </c>
      <c r="CI6" s="33" t="str">
        <f t="shared" si="9"/>
        <v>-</v>
      </c>
      <c r="CJ6" s="33">
        <f t="shared" si="9"/>
        <v>382.09</v>
      </c>
      <c r="CK6" s="32" t="str">
        <f>IF(CK7="","",IF(CK7="-","【-】","【"&amp;SUBSTITUTE(TEXT(CK7,"#,##0.00"),"-","△")&amp;"】"))</f>
        <v>【419.50】</v>
      </c>
      <c r="CL6" s="33">
        <f>IF(CL7="",NA(),CL7)</f>
        <v>8.75</v>
      </c>
      <c r="CM6" s="33" t="str">
        <f t="shared" ref="CM6:CU6" si="10">IF(CM7="",NA(),CM7)</f>
        <v>-</v>
      </c>
      <c r="CN6" s="33" t="str">
        <f t="shared" si="10"/>
        <v>-</v>
      </c>
      <c r="CO6" s="33" t="str">
        <f t="shared" si="10"/>
        <v>-</v>
      </c>
      <c r="CP6" s="33">
        <f t="shared" si="10"/>
        <v>100</v>
      </c>
      <c r="CQ6" s="33">
        <f t="shared" si="10"/>
        <v>36.71</v>
      </c>
      <c r="CR6" s="33" t="str">
        <f t="shared" si="10"/>
        <v>-</v>
      </c>
      <c r="CS6" s="33" t="str">
        <f t="shared" si="10"/>
        <v>-</v>
      </c>
      <c r="CT6" s="33" t="str">
        <f t="shared" si="10"/>
        <v>-</v>
      </c>
      <c r="CU6" s="33">
        <f t="shared" si="10"/>
        <v>38.83</v>
      </c>
      <c r="CV6" s="32" t="str">
        <f>IF(CV7="","",IF(CV7="-","【-】","【"&amp;SUBSTITUTE(TEXT(CV7,"#,##0.00"),"-","△")&amp;"】"))</f>
        <v>【35.95】</v>
      </c>
      <c r="CW6" s="33">
        <f>IF(CW7="",NA(),CW7)</f>
        <v>97.74</v>
      </c>
      <c r="CX6" s="33" t="str">
        <f t="shared" ref="CX6:DF6" si="11">IF(CX7="",NA(),CX7)</f>
        <v>-</v>
      </c>
      <c r="CY6" s="33" t="str">
        <f t="shared" si="11"/>
        <v>-</v>
      </c>
      <c r="CZ6" s="33" t="str">
        <f t="shared" si="11"/>
        <v>-</v>
      </c>
      <c r="DA6" s="33">
        <f t="shared" si="11"/>
        <v>100</v>
      </c>
      <c r="DB6" s="33">
        <f t="shared" si="11"/>
        <v>80.989999999999995</v>
      </c>
      <c r="DC6" s="33" t="str">
        <f t="shared" si="11"/>
        <v>-</v>
      </c>
      <c r="DD6" s="33" t="str">
        <f t="shared" si="11"/>
        <v>-</v>
      </c>
      <c r="DE6" s="33" t="str">
        <f t="shared" si="11"/>
        <v>-</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t="str">
        <f t="shared" ref="EE6:EM6" si="14">IF(EE7="",NA(),EE7)</f>
        <v>-</v>
      </c>
      <c r="EF6" s="33" t="str">
        <f t="shared" si="14"/>
        <v>-</v>
      </c>
      <c r="EG6" s="33" t="str">
        <f t="shared" si="14"/>
        <v>-</v>
      </c>
      <c r="EH6" s="32">
        <f t="shared" si="14"/>
        <v>0</v>
      </c>
      <c r="EI6" s="33">
        <f t="shared" si="14"/>
        <v>0.01</v>
      </c>
      <c r="EJ6" s="33" t="str">
        <f t="shared" si="14"/>
        <v>-</v>
      </c>
      <c r="EK6" s="33" t="str">
        <f t="shared" si="14"/>
        <v>-</v>
      </c>
      <c r="EL6" s="33" t="str">
        <f t="shared" si="14"/>
        <v>-</v>
      </c>
      <c r="EM6" s="33">
        <f t="shared" si="14"/>
        <v>0.05</v>
      </c>
      <c r="EN6" s="32" t="str">
        <f>IF(EN7="","",IF(EN7="-","【-】","【"&amp;SUBSTITUTE(TEXT(EN7,"#,##0.00"),"-","△")&amp;"】"))</f>
        <v>【0.14】</v>
      </c>
    </row>
    <row r="7" spans="1:144" s="34" customFormat="1">
      <c r="A7" s="26"/>
      <c r="B7" s="35">
        <v>2014</v>
      </c>
      <c r="C7" s="35">
        <v>42145</v>
      </c>
      <c r="D7" s="35">
        <v>47</v>
      </c>
      <c r="E7" s="35">
        <v>17</v>
      </c>
      <c r="F7" s="35">
        <v>6</v>
      </c>
      <c r="G7" s="35">
        <v>0</v>
      </c>
      <c r="H7" s="35" t="s">
        <v>96</v>
      </c>
      <c r="I7" s="35" t="s">
        <v>97</v>
      </c>
      <c r="J7" s="35" t="s">
        <v>98</v>
      </c>
      <c r="K7" s="35" t="s">
        <v>99</v>
      </c>
      <c r="L7" s="35" t="s">
        <v>100</v>
      </c>
      <c r="M7" s="36" t="s">
        <v>101</v>
      </c>
      <c r="N7" s="36" t="s">
        <v>102</v>
      </c>
      <c r="O7" s="36">
        <v>1.2</v>
      </c>
      <c r="P7" s="36">
        <v>100</v>
      </c>
      <c r="Q7" s="36">
        <v>3232</v>
      </c>
      <c r="R7" s="36">
        <v>40201</v>
      </c>
      <c r="S7" s="36">
        <v>101.36</v>
      </c>
      <c r="T7" s="36">
        <v>396.62</v>
      </c>
      <c r="U7" s="36">
        <v>483</v>
      </c>
      <c r="V7" s="36">
        <v>0.09</v>
      </c>
      <c r="W7" s="36">
        <v>5366.67</v>
      </c>
      <c r="X7" s="36">
        <v>129.34</v>
      </c>
      <c r="Y7" s="36" t="s">
        <v>101</v>
      </c>
      <c r="Z7" s="36" t="s">
        <v>101</v>
      </c>
      <c r="AA7" s="36" t="s">
        <v>101</v>
      </c>
      <c r="AB7" s="36">
        <v>60.35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1022</v>
      </c>
      <c r="BF7" s="36" t="s">
        <v>101</v>
      </c>
      <c r="BG7" s="36" t="s">
        <v>101</v>
      </c>
      <c r="BH7" s="36" t="s">
        <v>101</v>
      </c>
      <c r="BI7" s="36">
        <v>14623.29</v>
      </c>
      <c r="BJ7" s="36">
        <v>804.21</v>
      </c>
      <c r="BK7" s="36" t="s">
        <v>101</v>
      </c>
      <c r="BL7" s="36" t="s">
        <v>101</v>
      </c>
      <c r="BM7" s="36" t="s">
        <v>101</v>
      </c>
      <c r="BN7" s="36">
        <v>830.5</v>
      </c>
      <c r="BO7" s="36">
        <v>1078.58</v>
      </c>
      <c r="BP7" s="36">
        <v>32.549999999999997</v>
      </c>
      <c r="BQ7" s="36" t="s">
        <v>101</v>
      </c>
      <c r="BR7" s="36" t="s">
        <v>101</v>
      </c>
      <c r="BS7" s="36" t="s">
        <v>101</v>
      </c>
      <c r="BT7" s="36">
        <v>11.69</v>
      </c>
      <c r="BU7" s="36">
        <v>48.08</v>
      </c>
      <c r="BV7" s="36" t="s">
        <v>101</v>
      </c>
      <c r="BW7" s="36" t="s">
        <v>101</v>
      </c>
      <c r="BX7" s="36" t="s">
        <v>101</v>
      </c>
      <c r="BY7" s="36">
        <v>43.66</v>
      </c>
      <c r="BZ7" s="36">
        <v>40.39</v>
      </c>
      <c r="CA7" s="36">
        <v>530.63</v>
      </c>
      <c r="CB7" s="36" t="s">
        <v>101</v>
      </c>
      <c r="CC7" s="36" t="s">
        <v>101</v>
      </c>
      <c r="CD7" s="36" t="s">
        <v>101</v>
      </c>
      <c r="CE7" s="36">
        <v>1447.54</v>
      </c>
      <c r="CF7" s="36">
        <v>313.41000000000003</v>
      </c>
      <c r="CG7" s="36" t="s">
        <v>101</v>
      </c>
      <c r="CH7" s="36" t="s">
        <v>101</v>
      </c>
      <c r="CI7" s="36" t="s">
        <v>101</v>
      </c>
      <c r="CJ7" s="36">
        <v>382.09</v>
      </c>
      <c r="CK7" s="36">
        <v>419.5</v>
      </c>
      <c r="CL7" s="36">
        <v>8.75</v>
      </c>
      <c r="CM7" s="36" t="s">
        <v>101</v>
      </c>
      <c r="CN7" s="36" t="s">
        <v>101</v>
      </c>
      <c r="CO7" s="36" t="s">
        <v>101</v>
      </c>
      <c r="CP7" s="36">
        <v>100</v>
      </c>
      <c r="CQ7" s="36">
        <v>36.71</v>
      </c>
      <c r="CR7" s="36" t="s">
        <v>101</v>
      </c>
      <c r="CS7" s="36" t="s">
        <v>101</v>
      </c>
      <c r="CT7" s="36" t="s">
        <v>101</v>
      </c>
      <c r="CU7" s="36">
        <v>38.83</v>
      </c>
      <c r="CV7" s="36">
        <v>35.950000000000003</v>
      </c>
      <c r="CW7" s="36">
        <v>97.74</v>
      </c>
      <c r="CX7" s="36" t="s">
        <v>101</v>
      </c>
      <c r="CY7" s="36" t="s">
        <v>101</v>
      </c>
      <c r="CZ7" s="36" t="s">
        <v>101</v>
      </c>
      <c r="DA7" s="36">
        <v>100</v>
      </c>
      <c r="DB7" s="36">
        <v>80.989999999999995</v>
      </c>
      <c r="DC7" s="36" t="s">
        <v>101</v>
      </c>
      <c r="DD7" s="36" t="s">
        <v>101</v>
      </c>
      <c r="DE7" s="36" t="s">
        <v>101</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t="s">
        <v>101</v>
      </c>
      <c r="EF7" s="36" t="s">
        <v>101</v>
      </c>
      <c r="EG7" s="36" t="s">
        <v>101</v>
      </c>
      <c r="EH7" s="36">
        <v>0</v>
      </c>
      <c r="EI7" s="36">
        <v>0.01</v>
      </c>
      <c r="EJ7" s="36" t="s">
        <v>101</v>
      </c>
      <c r="EK7" s="36" t="s">
        <v>101</v>
      </c>
      <c r="EL7" s="36" t="s">
        <v>101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2016-02-05T01:42:54Z</cp:lastPrinted>
  <dcterms:created xsi:type="dcterms:W3CDTF">2016-01-14T11:07:16Z</dcterms:created>
  <dcterms:modified xsi:type="dcterms:W3CDTF">2016-02-24T08:40:07Z</dcterms:modified>
  <cp:category/>
</cp:coreProperties>
</file>