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D10" i="5" l="1"/>
  <c r="C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<sst xmlns="http://schemas.openxmlformats.org/spreadsheetml/2006/main" count="232" uniqueCount="111">
  <si>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</si>
  <si>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</si>
  <si>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</si>
  <si>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</si>
  <si>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</si>
  <si>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</si>
  <si>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</si>
  <si>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</si>
  <si>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</si>
  <si>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</si>
  <si>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</si>
  <si>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</si>
  <si>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</si>
  <si>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</si>
  <si>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</si>
  <si>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</si>
  <si>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</si>
  <si>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</si>
  <si>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</si>
  <si>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</si>
  <si>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</si>
  <si>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</si>
  <si>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</si>
  <si>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</si>
  <si>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</si>
  <si>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</si>
  <si>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</si>
  <si>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</si>
  <si>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</si>
  <si>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</si>
  <si>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</si>
  <si>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</si>
  <si>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</si>
  <si>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</si>
  <si>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</si>
  <si>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</si>
  <si>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</si>
  <si>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</si>
  <si>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</si>
  <si>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</si>
  <si>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</si>
  <si>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</si>
  <si>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</si>
  <si>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</si>
  <si>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</si>
  <si>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</si>
  <si>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</si>
  <si>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</si>
  <si>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</si>
  <si>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</si>
  <si>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</si>
  <si>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</si>
  <si>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</si>
  <si>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</si>
  <si>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</si>
  <si>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</si>
  <si>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</si>
  <si>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</si>
  <si>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</si>
  <si>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</si>
  <si>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</si>
  <si>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</si>
  <si>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</si>
  <si>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</si>
  <si>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</si>
  <si>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</si>
  <si>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</si>
  <si>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</si>
  <si>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</si>
  <si>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</si>
  <si>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</si>
  <si>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</si>
  <si>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</si>
  <si>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</si>
  <si>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</si>
  <si>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</si>
  <si>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</si>
  <si>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</si>
  <si>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</si>
  <si>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</si>
  <si>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</si>
  <si>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</si>
  <si>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</si>
  <si>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</si>
  <si>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</si>
  <si>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</si>
  <si>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</si>
  <si>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</si>
  <si>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</si>
  <si>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</si>
  <si>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</si>
  <si>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</si>
  <si>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</si>
  <si>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</si>
  <si>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</si>
  <si>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</si>
  <si>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登米市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</si>
  <si>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</si>
  <si>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</si>
  <si>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</si>
  <si>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</si>
  <si>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</si>
  <si>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</si>
  <si>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</si>
  <si>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</si>
  <si>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</si>
  <si>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</si>
  <si>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</si>
  <si>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登米市の個別排水処理施設整備は、平成１０年度より豊里町で着手し、市内全体で１２３基を管理しています。現在は、特定地域生活排水処理整備で毎年１２５基程度を整備していますが、上記分析のとおり、浄化槽施設は設置コストは低いものの、管理コストが使用料を上回ってしまう状況となっており、今後においても維持管理費等の縮減に努めて行きます。</t>
    <rPh sb="1" eb="4">
      <t>トメシ</t>
    </rPh>
    <rPh sb="5" eb="7">
      <t>コベツ</t>
    </rPh>
    <rPh sb="7" eb="9">
      <t>ハイスイ</t>
    </rPh>
    <rPh sb="9" eb="11">
      <t>ショリ</t>
    </rPh>
    <rPh sb="11" eb="13">
      <t>シセツ</t>
    </rPh>
    <rPh sb="13" eb="15">
      <t>セイビ</t>
    </rPh>
    <rPh sb="17" eb="19">
      <t>ヘイセイ</t>
    </rPh>
    <rPh sb="21" eb="23">
      <t>ネンド</t>
    </rPh>
    <rPh sb="29" eb="31">
      <t>チャクシュ</t>
    </rPh>
    <rPh sb="33" eb="35">
      <t>シナイ</t>
    </rPh>
    <rPh sb="35" eb="37">
      <t>ゼンタイ</t>
    </rPh>
    <rPh sb="41" eb="42">
      <t>キ</t>
    </rPh>
    <rPh sb="43" eb="45">
      <t>カンリ</t>
    </rPh>
    <rPh sb="51" eb="53">
      <t>ゲンザイ</t>
    </rPh>
    <rPh sb="55" eb="57">
      <t>トクテイ</t>
    </rPh>
    <rPh sb="57" eb="59">
      <t>チイキ</t>
    </rPh>
    <rPh sb="59" eb="61">
      <t>セイカツ</t>
    </rPh>
    <rPh sb="61" eb="63">
      <t>ハイスイ</t>
    </rPh>
    <rPh sb="63" eb="65">
      <t>ショリ</t>
    </rPh>
    <rPh sb="65" eb="67">
      <t>セイビ</t>
    </rPh>
    <rPh sb="68" eb="70">
      <t>マイトシ</t>
    </rPh>
    <rPh sb="73" eb="74">
      <t>キ</t>
    </rPh>
    <rPh sb="74" eb="76">
      <t>テイド</t>
    </rPh>
    <rPh sb="77" eb="79">
      <t>セイビ</t>
    </rPh>
    <rPh sb="86" eb="88">
      <t>ジョウキ</t>
    </rPh>
    <rPh sb="88" eb="90">
      <t>ブンセキ</t>
    </rPh>
    <rPh sb="95" eb="98">
      <t>ジョウカソウ</t>
    </rPh>
    <rPh sb="98" eb="100">
      <t>シセツ</t>
    </rPh>
    <rPh sb="101" eb="103">
      <t>セッチ</t>
    </rPh>
    <rPh sb="107" eb="108">
      <t>ヒク</t>
    </rPh>
    <rPh sb="113" eb="115">
      <t>カンリ</t>
    </rPh>
    <rPh sb="119" eb="122">
      <t>シヨウリョウ</t>
    </rPh>
    <rPh sb="123" eb="125">
      <t>ウワマワ</t>
    </rPh>
    <rPh sb="130" eb="132">
      <t>ジョウキョウ</t>
    </rPh>
    <rPh sb="139" eb="141">
      <t>コンゴ</t>
    </rPh>
    <rPh sb="146" eb="148">
      <t>イジ</t>
    </rPh>
    <rPh sb="148" eb="151">
      <t>カンリヒ</t>
    </rPh>
    <rPh sb="151" eb="152">
      <t>トウ</t>
    </rPh>
    <rPh sb="153" eb="155">
      <t>シュクゲン</t>
    </rPh>
    <rPh sb="156" eb="157">
      <t>ツト</t>
    </rPh>
    <rPh sb="159" eb="160">
      <t>イ</t>
    </rPh>
    <phoneticPr fontId="4"/>
  </si>
  <si>
    <t>・浄化槽事業のため、管渠の改善は該当しません。</t>
    <rPh sb="1" eb="4">
      <t>ジョウカソウ</t>
    </rPh>
    <rPh sb="4" eb="6">
      <t>ジギョウ</t>
    </rPh>
    <rPh sb="10" eb="11">
      <t>クダ</t>
    </rPh>
    <rPh sb="11" eb="12">
      <t>キョ</t>
    </rPh>
    <rPh sb="13" eb="15">
      <t>カイゼン</t>
    </rPh>
    <rPh sb="16" eb="18">
      <t>ガイトウ</t>
    </rPh>
    <phoneticPr fontId="4"/>
  </si>
  <si>
    <t>①収益的収支比率
　・単年度収支は100％に達していない状況となっています。今後においても管理委託コストの縮小に努めていきたいと思います。
④企業債残高対事業規模比率
　・H24、H25は、災害復旧の影響による一時的に比率が上昇したものですが、今後も他類似団体の推移を参考にしながら、経営改善を図ります。
⑤経費回収率　⑥汚水処理原価
　・維持管理費用等を使用料で賄えていない状況でありますが、他類似団体と同率程度であります。更なる維持管理費の縮小について検討します。
⑦施設利用率
　・節水設備や節約志向、人口減少等により１世帯当りの上水道使用水量は減少傾向にあることから、施設利用率が上がらない状況となっています。
⑧水洗化率
　・個別排水処理施設については、合併前に設置されたものでありますが、設置世帯人口の増減により毎年の水洗化率は異なっています。</t>
    <rPh sb="1" eb="4">
      <t>シュウエキテキ</t>
    </rPh>
    <rPh sb="4" eb="6">
      <t>シュウシ</t>
    </rPh>
    <rPh sb="6" eb="8">
      <t>ヒリツ</t>
    </rPh>
    <rPh sb="11" eb="14">
      <t>タンネンド</t>
    </rPh>
    <rPh sb="14" eb="16">
      <t>シュウシ</t>
    </rPh>
    <rPh sb="22" eb="23">
      <t>タッ</t>
    </rPh>
    <rPh sb="28" eb="30">
      <t>ジョウキョウ</t>
    </rPh>
    <rPh sb="38" eb="40">
      <t>コンゴ</t>
    </rPh>
    <rPh sb="45" eb="47">
      <t>カンリ</t>
    </rPh>
    <rPh sb="47" eb="49">
      <t>イタク</t>
    </rPh>
    <rPh sb="53" eb="55">
      <t>シュクショウ</t>
    </rPh>
    <rPh sb="56" eb="57">
      <t>ツト</t>
    </rPh>
    <rPh sb="64" eb="65">
      <t>オモ</t>
    </rPh>
    <rPh sb="72" eb="74">
      <t>キギョウ</t>
    </rPh>
    <rPh sb="74" eb="75">
      <t>サイ</t>
    </rPh>
    <rPh sb="75" eb="77">
      <t>ザンダカ</t>
    </rPh>
    <rPh sb="77" eb="78">
      <t>タイ</t>
    </rPh>
    <rPh sb="78" eb="80">
      <t>ジギョウ</t>
    </rPh>
    <rPh sb="80" eb="82">
      <t>キボ</t>
    </rPh>
    <rPh sb="82" eb="84">
      <t>ヒリツ</t>
    </rPh>
    <rPh sb="96" eb="98">
      <t>サイガイ</t>
    </rPh>
    <rPh sb="98" eb="100">
      <t>フッキュウ</t>
    </rPh>
    <rPh sb="101" eb="103">
      <t>エイキョウ</t>
    </rPh>
    <rPh sb="106" eb="109">
      <t>イチジテキ</t>
    </rPh>
    <rPh sb="110" eb="112">
      <t>ヒリツ</t>
    </rPh>
    <rPh sb="113" eb="115">
      <t>ジョウショウ</t>
    </rPh>
    <rPh sb="123" eb="125">
      <t>コンゴ</t>
    </rPh>
    <rPh sb="126" eb="127">
      <t>ホカ</t>
    </rPh>
    <rPh sb="127" eb="129">
      <t>ルイジ</t>
    </rPh>
    <rPh sb="129" eb="131">
      <t>ダンタイ</t>
    </rPh>
    <rPh sb="132" eb="134">
      <t>スイイ</t>
    </rPh>
    <rPh sb="135" eb="137">
      <t>サンコウ</t>
    </rPh>
    <rPh sb="143" eb="145">
      <t>ケイエイ</t>
    </rPh>
    <rPh sb="145" eb="147">
      <t>カイゼン</t>
    </rPh>
    <rPh sb="148" eb="149">
      <t>ハカ</t>
    </rPh>
    <rPh sb="156" eb="158">
      <t>ケイヒ</t>
    </rPh>
    <rPh sb="158" eb="160">
      <t>カイシュウ</t>
    </rPh>
    <rPh sb="160" eb="161">
      <t>リツ</t>
    </rPh>
    <rPh sb="163" eb="165">
      <t>オスイ</t>
    </rPh>
    <rPh sb="165" eb="167">
      <t>ショリ</t>
    </rPh>
    <rPh sb="167" eb="169">
      <t>ゲンカ</t>
    </rPh>
    <rPh sb="172" eb="174">
      <t>イジ</t>
    </rPh>
    <rPh sb="174" eb="176">
      <t>カンリ</t>
    </rPh>
    <rPh sb="176" eb="178">
      <t>ヒヨウ</t>
    </rPh>
    <rPh sb="178" eb="179">
      <t>トウ</t>
    </rPh>
    <rPh sb="180" eb="183">
      <t>シヨウリョウ</t>
    </rPh>
    <rPh sb="184" eb="185">
      <t>マカナ</t>
    </rPh>
    <rPh sb="190" eb="192">
      <t>ジョウキョウ</t>
    </rPh>
    <rPh sb="199" eb="200">
      <t>タ</t>
    </rPh>
    <rPh sb="200" eb="202">
      <t>ルイジ</t>
    </rPh>
    <rPh sb="202" eb="204">
      <t>ダンタイ</t>
    </rPh>
    <rPh sb="205" eb="207">
      <t>ドウリツ</t>
    </rPh>
    <rPh sb="207" eb="209">
      <t>テイド</t>
    </rPh>
    <rPh sb="215" eb="216">
      <t>サラ</t>
    </rPh>
    <rPh sb="218" eb="220">
      <t>イジ</t>
    </rPh>
    <rPh sb="222" eb="223">
      <t>ヒ</t>
    </rPh>
    <rPh sb="224" eb="226">
      <t>シュクショウ</t>
    </rPh>
    <rPh sb="230" eb="232">
      <t>ケントウ</t>
    </rPh>
    <rPh sb="239" eb="241">
      <t>シセツ</t>
    </rPh>
    <rPh sb="241" eb="244">
      <t>リヨウリツ</t>
    </rPh>
    <rPh sb="247" eb="249">
      <t>セッスイ</t>
    </rPh>
    <rPh sb="249" eb="251">
      <t>セツビ</t>
    </rPh>
    <rPh sb="252" eb="254">
      <t>セツヤク</t>
    </rPh>
    <rPh sb="254" eb="256">
      <t>シコウ</t>
    </rPh>
    <rPh sb="257" eb="259">
      <t>ジンコウ</t>
    </rPh>
    <rPh sb="259" eb="261">
      <t>ゲンショウ</t>
    </rPh>
    <rPh sb="261" eb="262">
      <t>トウ</t>
    </rPh>
    <rPh sb="266" eb="268">
      <t>セタイ</t>
    </rPh>
    <rPh sb="268" eb="269">
      <t>アタ</t>
    </rPh>
    <rPh sb="271" eb="274">
      <t>ジョウスイドウ</t>
    </rPh>
    <rPh sb="274" eb="276">
      <t>シヨウ</t>
    </rPh>
    <rPh sb="276" eb="278">
      <t>スイリョウ</t>
    </rPh>
    <rPh sb="279" eb="281">
      <t>ゲンショウ</t>
    </rPh>
    <rPh sb="281" eb="283">
      <t>ケイコウ</t>
    </rPh>
    <rPh sb="291" eb="293">
      <t>シセツ</t>
    </rPh>
    <rPh sb="293" eb="296">
      <t>リヨウリツ</t>
    </rPh>
    <rPh sb="297" eb="298">
      <t>ア</t>
    </rPh>
    <rPh sb="302" eb="304">
      <t>ジョウキョウ</t>
    </rPh>
    <rPh sb="315" eb="317">
      <t>スイセン</t>
    </rPh>
    <rPh sb="317" eb="318">
      <t>カ</t>
    </rPh>
    <rPh sb="318" eb="319">
      <t>リツ</t>
    </rPh>
    <rPh sb="322" eb="324">
      <t>コベツ</t>
    </rPh>
    <rPh sb="324" eb="326">
      <t>ハイスイ</t>
    </rPh>
    <rPh sb="326" eb="328">
      <t>ショリ</t>
    </rPh>
    <rPh sb="328" eb="330">
      <t>シセツ</t>
    </rPh>
    <rPh sb="336" eb="338">
      <t>ガッペイ</t>
    </rPh>
    <rPh sb="338" eb="339">
      <t>マエ</t>
    </rPh>
    <rPh sb="340" eb="342">
      <t>セッチ</t>
    </rPh>
    <rPh sb="354" eb="356">
      <t>セッチ</t>
    </rPh>
    <rPh sb="356" eb="358">
      <t>セタイ</t>
    </rPh>
    <rPh sb="358" eb="360">
      <t>ジンコウ</t>
    </rPh>
    <rPh sb="361" eb="363">
      <t>ゾウゲン</t>
    </rPh>
    <rPh sb="366" eb="368">
      <t>マイトシ</t>
    </rPh>
    <rPh sb="369" eb="371">
      <t>スイセン</t>
    </rPh>
    <rPh sb="371" eb="372">
      <t>カ</t>
    </rPh>
    <rPh sb="372" eb="373">
      <t>リツ</t>
    </rPh>
    <rPh sb="374" eb="375">
      <t>コト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</si>
</sst>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079936"/>
        <c:axId val="650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5079936"/>
        <c:axId val="65094400"/>
      </c:lineChart>
      <c:dateAx>
        <c:axId val="65079936"/>
        <c:scaling>
          <c:orientation val="minMax"/>
        </c:scaling>
        <c:delete val="1"/>
        <c:axPos val="b"/>
        <c:numFmt formatCode="ge" sourceLinked="1"/>
        <c:majorTickMark val="none"/>
        <c:minorTickMark val="none"/>
        <c:tickLblPos val="none"/>
        <c:crossAx val="65094400"/>
        <c:crosses val="autoZero"/>
        <c:auto val="1"/>
        <c:lblOffset val="100"/>
        <c:baseTimeUnit val="years"/>
      </c:dateAx>
      <c:valAx>
        <c:axId val="650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52.6</c:v>
                </c:pt>
                <c:pt idx="1">
                  <c:v>50.87</c:v>
                </c:pt>
                <c:pt idx="2">
                  <c:v>52.02</c:v>
                </c:pt>
                <c:pt idx="3">
                  <c:v>51.76</c:v>
                </c:pt>
                <c:pt idx="4">
                  <c:v>54.38</c:v>
                </c:pt>
              </c:numCache>
            </c:numRef>
          </c:val>
        </c:ser>
        <c:dLbls>
          <c:showLegendKey val="0"/>
          <c:showVal val="0"/>
          <c:showCatName val="0"/>
          <c:showSerName val="0"/>
          <c:showPercent val="0"/>
          <c:showBubbleSize val="0"/>
        </c:dLbls>
        <c:gapWidth val="150"/>
        <c:axId val="105823232"/>
        <c:axId val="1058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48.69</c:v>
                </c:pt>
                <c:pt idx="4">
                  <c:v>52.52</c:v>
                </c:pt>
              </c:numCache>
            </c:numRef>
          </c:val>
          <c:smooth val="0"/>
        </c:ser>
        <c:dLbls>
          <c:showLegendKey val="0"/>
          <c:showVal val="0"/>
          <c:showCatName val="0"/>
          <c:showSerName val="0"/>
          <c:showPercent val="0"/>
          <c:showBubbleSize val="0"/>
        </c:dLbls>
        <c:marker val="1"/>
        <c:smooth val="0"/>
        <c:axId val="105823232"/>
        <c:axId val="105849984"/>
      </c:lineChart>
      <c:dateAx>
        <c:axId val="105823232"/>
        <c:scaling>
          <c:orientation val="minMax"/>
        </c:scaling>
        <c:delete val="1"/>
        <c:axPos val="b"/>
        <c:numFmt formatCode="ge" sourceLinked="1"/>
        <c:majorTickMark val="none"/>
        <c:minorTickMark val="none"/>
        <c:tickLblPos val="none"/>
        <c:crossAx val="105849984"/>
        <c:crosses val="autoZero"/>
        <c:auto val="1"/>
        <c:lblOffset val="100"/>
        <c:baseTimeUnit val="years"/>
      </c:dateAx>
      <c:valAx>
        <c:axId val="1058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84.66</c:v>
                </c:pt>
                <c:pt idx="1">
                  <c:v>84.66</c:v>
                </c:pt>
                <c:pt idx="2">
                  <c:v>94.71</c:v>
                </c:pt>
                <c:pt idx="3">
                  <c:v>88.3</c:v>
                </c:pt>
                <c:pt idx="4">
                  <c:v>93.31</c:v>
                </c:pt>
              </c:numCache>
            </c:numRef>
          </c:val>
        </c:ser>
        <c:dLbls>
          <c:showLegendKey val="0"/>
          <c:showVal val="0"/>
          <c:showCatName val="0"/>
          <c:showSerName val="0"/>
          <c:showPercent val="0"/>
          <c:showBubbleSize val="0"/>
        </c:dLbls>
        <c:gapWidth val="150"/>
        <c:axId val="105884288"/>
        <c:axId val="1058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87.42</c:v>
                </c:pt>
                <c:pt idx="4">
                  <c:v>84.94</c:v>
                </c:pt>
              </c:numCache>
            </c:numRef>
          </c:val>
          <c:smooth val="0"/>
        </c:ser>
        <c:dLbls>
          <c:showLegendKey val="0"/>
          <c:showVal val="0"/>
          <c:showCatName val="0"/>
          <c:showSerName val="0"/>
          <c:showPercent val="0"/>
          <c:showBubbleSize val="0"/>
        </c:dLbls>
        <c:marker val="1"/>
        <c:smooth val="0"/>
        <c:axId val="105884288"/>
        <c:axId val="105894656"/>
      </c:lineChart>
      <c:dateAx>
        <c:axId val="105884288"/>
        <c:scaling>
          <c:orientation val="minMax"/>
        </c:scaling>
        <c:delete val="1"/>
        <c:axPos val="b"/>
        <c:numFmt formatCode="ge" sourceLinked="1"/>
        <c:majorTickMark val="none"/>
        <c:minorTickMark val="none"/>
        <c:tickLblPos val="none"/>
        <c:crossAx val="105894656"/>
        <c:crosses val="autoZero"/>
        <c:auto val="1"/>
        <c:lblOffset val="100"/>
        <c:baseTimeUnit val="years"/>
      </c:dateAx>
      <c:valAx>
        <c:axId val="1058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91.95</c:v>
                </c:pt>
                <c:pt idx="1">
                  <c:v>91.57</c:v>
                </c:pt>
                <c:pt idx="2">
                  <c:v>91.37</c:v>
                </c:pt>
                <c:pt idx="3">
                  <c:v>90.8</c:v>
                </c:pt>
                <c:pt idx="4">
                  <c:v>92.18</c:v>
                </c:pt>
              </c:numCache>
            </c:numRef>
          </c:val>
        </c:ser>
        <c:dLbls>
          <c:showLegendKey val="0"/>
          <c:showVal val="0"/>
          <c:showCatName val="0"/>
          <c:showSerName val="0"/>
          <c:showPercent val="0"/>
          <c:showBubbleSize val="0"/>
        </c:dLbls>
        <c:gapWidth val="150"/>
        <c:axId val="65112320"/>
        <c:axId val="651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112320"/>
        <c:axId val="65122688"/>
      </c:lineChart>
      <c:dateAx>
        <c:axId val="65112320"/>
        <c:scaling>
          <c:orientation val="minMax"/>
        </c:scaling>
        <c:delete val="1"/>
        <c:axPos val="b"/>
        <c:numFmt formatCode="ge" sourceLinked="1"/>
        <c:majorTickMark val="none"/>
        <c:minorTickMark val="none"/>
        <c:tickLblPos val="none"/>
        <c:crossAx val="65122688"/>
        <c:crosses val="autoZero"/>
        <c:auto val="1"/>
        <c:lblOffset val="100"/>
        <c:baseTimeUnit val="years"/>
      </c:dateAx>
      <c:valAx>
        <c:axId val="651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133952"/>
        <c:axId val="701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133952"/>
        <c:axId val="70194688"/>
      </c:lineChart>
      <c:dateAx>
        <c:axId val="65133952"/>
        <c:scaling>
          <c:orientation val="minMax"/>
        </c:scaling>
        <c:delete val="1"/>
        <c:axPos val="b"/>
        <c:numFmt formatCode="ge" sourceLinked="1"/>
        <c:majorTickMark val="none"/>
        <c:minorTickMark val="none"/>
        <c:tickLblPos val="none"/>
        <c:crossAx val="70194688"/>
        <c:crosses val="autoZero"/>
        <c:auto val="1"/>
        <c:lblOffset val="100"/>
        <c:baseTimeUnit val="years"/>
      </c:dateAx>
      <c:valAx>
        <c:axId val="701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231552"/>
        <c:axId val="702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231552"/>
        <c:axId val="70233472"/>
      </c:lineChart>
      <c:dateAx>
        <c:axId val="70231552"/>
        <c:scaling>
          <c:orientation val="minMax"/>
        </c:scaling>
        <c:delete val="1"/>
        <c:axPos val="b"/>
        <c:numFmt formatCode="ge" sourceLinked="1"/>
        <c:majorTickMark val="none"/>
        <c:minorTickMark val="none"/>
        <c:tickLblPos val="none"/>
        <c:crossAx val="70233472"/>
        <c:crosses val="autoZero"/>
        <c:auto val="1"/>
        <c:lblOffset val="100"/>
        <c:baseTimeUnit val="years"/>
      </c:dateAx>
      <c:valAx>
        <c:axId val="702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14816"/>
        <c:axId val="1021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14816"/>
        <c:axId val="102116736"/>
      </c:lineChart>
      <c:dateAx>
        <c:axId val="102114816"/>
        <c:scaling>
          <c:orientation val="minMax"/>
        </c:scaling>
        <c:delete val="1"/>
        <c:axPos val="b"/>
        <c:numFmt formatCode="ge" sourceLinked="1"/>
        <c:majorTickMark val="none"/>
        <c:minorTickMark val="none"/>
        <c:tickLblPos val="none"/>
        <c:crossAx val="102116736"/>
        <c:crosses val="autoZero"/>
        <c:auto val="1"/>
        <c:lblOffset val="100"/>
        <c:baseTimeUnit val="years"/>
      </c:dateAx>
      <c:valAx>
        <c:axId val="1021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51296"/>
        <c:axId val="10215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51296"/>
        <c:axId val="102153216"/>
      </c:lineChart>
      <c:dateAx>
        <c:axId val="102151296"/>
        <c:scaling>
          <c:orientation val="minMax"/>
        </c:scaling>
        <c:delete val="1"/>
        <c:axPos val="b"/>
        <c:numFmt formatCode="ge" sourceLinked="1"/>
        <c:majorTickMark val="none"/>
        <c:minorTickMark val="none"/>
        <c:tickLblPos val="none"/>
        <c:crossAx val="102153216"/>
        <c:crosses val="autoZero"/>
        <c:auto val="1"/>
        <c:lblOffset val="100"/>
        <c:baseTimeUnit val="years"/>
      </c:dateAx>
      <c:valAx>
        <c:axId val="1021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241.94</c:v>
                </c:pt>
                <c:pt idx="1">
                  <c:v>142.19</c:v>
                </c:pt>
                <c:pt idx="2">
                  <c:v>665.25</c:v>
                </c:pt>
                <c:pt idx="3">
                  <c:v>830.19</c:v>
                </c:pt>
                <c:pt idx="4">
                  <c:v>337.95</c:v>
                </c:pt>
              </c:numCache>
            </c:numRef>
          </c:val>
        </c:ser>
        <c:dLbls>
          <c:showLegendKey val="0"/>
          <c:showVal val="0"/>
          <c:showCatName val="0"/>
          <c:showSerName val="0"/>
          <c:showPercent val="0"/>
          <c:showBubbleSize val="0"/>
        </c:dLbls>
        <c:gapWidth val="150"/>
        <c:axId val="104678144"/>
        <c:axId val="1046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799.41</c:v>
                </c:pt>
                <c:pt idx="4">
                  <c:v>701.33</c:v>
                </c:pt>
              </c:numCache>
            </c:numRef>
          </c:val>
          <c:smooth val="0"/>
        </c:ser>
        <c:dLbls>
          <c:showLegendKey val="0"/>
          <c:showVal val="0"/>
          <c:showCatName val="0"/>
          <c:showSerName val="0"/>
          <c:showPercent val="0"/>
          <c:showBubbleSize val="0"/>
        </c:dLbls>
        <c:marker val="1"/>
        <c:smooth val="0"/>
        <c:axId val="104678144"/>
        <c:axId val="104680064"/>
      </c:lineChart>
      <c:dateAx>
        <c:axId val="104678144"/>
        <c:scaling>
          <c:orientation val="minMax"/>
        </c:scaling>
        <c:delete val="1"/>
        <c:axPos val="b"/>
        <c:numFmt formatCode="ge" sourceLinked="1"/>
        <c:majorTickMark val="none"/>
        <c:minorTickMark val="none"/>
        <c:tickLblPos val="none"/>
        <c:crossAx val="104680064"/>
        <c:crosses val="autoZero"/>
        <c:auto val="1"/>
        <c:lblOffset val="100"/>
        <c:baseTimeUnit val="years"/>
      </c:dateAx>
      <c:valAx>
        <c:axId val="1046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57.94</c:v>
                </c:pt>
                <c:pt idx="1">
                  <c:v>56.97</c:v>
                </c:pt>
                <c:pt idx="2">
                  <c:v>57.47</c:v>
                </c:pt>
                <c:pt idx="3">
                  <c:v>60.26</c:v>
                </c:pt>
                <c:pt idx="4">
                  <c:v>46.1</c:v>
                </c:pt>
              </c:numCache>
            </c:numRef>
          </c:val>
        </c:ser>
        <c:dLbls>
          <c:showLegendKey val="0"/>
          <c:showVal val="0"/>
          <c:showCatName val="0"/>
          <c:showSerName val="0"/>
          <c:showPercent val="0"/>
          <c:showBubbleSize val="0"/>
        </c:dLbls>
        <c:gapWidth val="150"/>
        <c:axId val="104722816"/>
        <c:axId val="10472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51.57</c:v>
                </c:pt>
                <c:pt idx="4">
                  <c:v>53.48</c:v>
                </c:pt>
              </c:numCache>
            </c:numRef>
          </c:val>
          <c:smooth val="0"/>
        </c:ser>
        <c:dLbls>
          <c:showLegendKey val="0"/>
          <c:showVal val="0"/>
          <c:showCatName val="0"/>
          <c:showSerName val="0"/>
          <c:showPercent val="0"/>
          <c:showBubbleSize val="0"/>
        </c:dLbls>
        <c:marker val="1"/>
        <c:smooth val="0"/>
        <c:axId val="104722816"/>
        <c:axId val="104724736"/>
      </c:lineChart>
      <c:dateAx>
        <c:axId val="104722816"/>
        <c:scaling>
          <c:orientation val="minMax"/>
        </c:scaling>
        <c:delete val="1"/>
        <c:axPos val="b"/>
        <c:numFmt formatCode="ge" sourceLinked="1"/>
        <c:majorTickMark val="none"/>
        <c:minorTickMark val="none"/>
        <c:tickLblPos val="none"/>
        <c:crossAx val="104724736"/>
        <c:crosses val="autoZero"/>
        <c:auto val="1"/>
        <c:lblOffset val="100"/>
        <c:baseTimeUnit val="years"/>
      </c:dateAx>
      <c:valAx>
        <c:axId val="1047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267.25</c:v>
                </c:pt>
                <c:pt idx="1">
                  <c:v>275.10000000000002</c:v>
                </c:pt>
                <c:pt idx="2">
                  <c:v>278.62</c:v>
                </c:pt>
                <c:pt idx="3">
                  <c:v>265.95</c:v>
                </c:pt>
                <c:pt idx="4">
                  <c:v>354.75</c:v>
                </c:pt>
              </c:numCache>
            </c:numRef>
          </c:val>
        </c:ser>
        <c:dLbls>
          <c:showLegendKey val="0"/>
          <c:showVal val="0"/>
          <c:showCatName val="0"/>
          <c:showSerName val="0"/>
          <c:showPercent val="0"/>
          <c:showBubbleSize val="0"/>
        </c:dLbls>
        <c:gapWidth val="150"/>
        <c:axId val="105790848"/>
        <c:axId val="1058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282.5</c:v>
                </c:pt>
                <c:pt idx="4">
                  <c:v>277.29000000000002</c:v>
                </c:pt>
              </c:numCache>
            </c:numRef>
          </c:val>
          <c:smooth val="0"/>
        </c:ser>
        <c:dLbls>
          <c:showLegendKey val="0"/>
          <c:showVal val="0"/>
          <c:showCatName val="0"/>
          <c:showSerName val="0"/>
          <c:showPercent val="0"/>
          <c:showBubbleSize val="0"/>
        </c:dLbls>
        <c:marker val="1"/>
        <c:smooth val="0"/>
        <c:axId val="105790848"/>
        <c:axId val="105813504"/>
      </c:lineChart>
      <c:dateAx>
        <c:axId val="105790848"/>
        <c:scaling>
          <c:orientation val="minMax"/>
        </c:scaling>
        <c:delete val="1"/>
        <c:axPos val="b"/>
        <c:numFmt formatCode="ge" sourceLinked="1"/>
        <c:majorTickMark val="none"/>
        <c:minorTickMark val="none"/>
        <c:tickLblPos val="none"/>
        <c:crossAx val="105813504"/>
        <c:crosses val="autoZero"/>
        <c:auto val="1"/>
        <c:lblOffset val="100"/>
        <c:baseTimeUnit val="years"/>
      </c:dateAx>
      <c:valAx>
        <c:axId val="1058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登米市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83763</v>
      </c>
      <c r="AM8" s="64"/>
      <c r="AN8" s="64"/>
      <c r="AO8" s="64"/>
      <c r="AP8" s="64"/>
      <c r="AQ8" s="64"/>
      <c r="AR8" s="64"/>
      <c r="AS8" s="64"/>
      <c r="AT8" s="63">
        <f>データ!S6</f>
        <v>536.12</v>
      </c>
      <c r="AU8" s="63"/>
      <c r="AV8" s="63"/>
      <c r="AW8" s="63"/>
      <c r="AX8" s="63"/>
      <c r="AY8" s="63"/>
      <c r="AZ8" s="63"/>
      <c r="BA8" s="63"/>
      <c r="BB8" s="63">
        <f>データ!T6</f>
        <v>156.24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0.61</v>
      </c>
      <c r="Q10" s="63"/>
      <c r="R10" s="63"/>
      <c r="S10" s="63"/>
      <c r="T10" s="63"/>
      <c r="U10" s="63"/>
      <c r="V10" s="63"/>
      <c r="W10" s="63">
        <f>データ!P6</f>
        <v>100</v>
      </c>
      <c r="X10" s="63"/>
      <c r="Y10" s="63"/>
      <c r="Z10" s="63"/>
      <c r="AA10" s="63"/>
      <c r="AB10" s="63"/>
      <c r="AC10" s="63"/>
      <c r="AD10" s="64">
        <f>データ!Q6</f>
        <v>3083</v>
      </c>
      <c r="AE10" s="64"/>
      <c r="AF10" s="64"/>
      <c r="AG10" s="64"/>
      <c r="AH10" s="64"/>
      <c r="AI10" s="64"/>
      <c r="AJ10" s="64"/>
      <c r="AK10" s="2"/>
      <c r="AL10" s="64">
        <f>データ!U6</f>
        <v>508</v>
      </c>
      <c r="AM10" s="64"/>
      <c r="AN10" s="64"/>
      <c r="AO10" s="64"/>
      <c r="AP10" s="64"/>
      <c r="AQ10" s="64"/>
      <c r="AR10" s="64"/>
      <c r="AS10" s="64"/>
      <c r="AT10" s="63">
        <f>データ!V6</f>
        <v>0.33</v>
      </c>
      <c r="AU10" s="63"/>
      <c r="AV10" s="63"/>
      <c r="AW10" s="63"/>
      <c r="AX10" s="63"/>
      <c r="AY10" s="63"/>
      <c r="AZ10" s="63"/>
      <c r="BA10" s="63"/>
      <c r="BB10" s="63">
        <f>データ!W6</f>
        <v>1539.39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42129</v>
      </c>
      <c r="D6" s="31">
        <f t="shared" si="3"/>
        <v>47</v>
      </c>
      <c r="E6" s="31">
        <f t="shared" si="3"/>
        <v>18</v>
      </c>
      <c r="F6" s="31">
        <f t="shared" si="3"/>
        <v>1</v>
      </c>
      <c r="G6" s="31">
        <f t="shared" si="3"/>
        <v>0</v>
      </c>
      <c r="H6" s="31" t="str">
        <f t="shared" si="3"/>
        <v>宮城県　登米市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0.61</v>
      </c>
      <c r="P6" s="32">
        <f t="shared" si="3"/>
        <v>100</v>
      </c>
      <c r="Q6" s="32">
        <f t="shared" si="3"/>
        <v>3083</v>
      </c>
      <c r="R6" s="32">
        <f t="shared" si="3"/>
        <v>83763</v>
      </c>
      <c r="S6" s="32">
        <f t="shared" si="3"/>
        <v>536.12</v>
      </c>
      <c r="T6" s="32">
        <f t="shared" si="3"/>
        <v>156.24</v>
      </c>
      <c r="U6" s="32">
        <f t="shared" si="3"/>
        <v>508</v>
      </c>
      <c r="V6" s="32">
        <f t="shared" si="3"/>
        <v>0.33</v>
      </c>
      <c r="W6" s="32">
        <f t="shared" si="3"/>
        <v>1539.39</v>
      </c>
      <c r="X6" s="33">
        <f>IF(X7="",NA(),X7)</f>
        <v>91.95</v>
      </c>
      <c r="Y6" s="33">
        <f t="shared" ref="Y6:AG6" si="4">IF(Y7="",NA(),Y7)</f>
        <v>91.57</v>
      </c>
      <c r="Z6" s="33">
        <f t="shared" si="4"/>
        <v>91.37</v>
      </c>
      <c r="AA6" s="33">
        <f t="shared" si="4"/>
        <v>90.8</v>
      </c>
      <c r="AB6" s="33">
        <f t="shared" si="4"/>
        <v>92.18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241.94</v>
      </c>
      <c r="BF6" s="33">
        <f t="shared" ref="BF6:BN6" si="7">IF(BF7="",NA(),BF7)</f>
        <v>142.19</v>
      </c>
      <c r="BG6" s="33">
        <f t="shared" si="7"/>
        <v>665.25</v>
      </c>
      <c r="BH6" s="33">
        <f t="shared" si="7"/>
        <v>830.19</v>
      </c>
      <c r="BI6" s="33">
        <f t="shared" si="7"/>
        <v>337.95</v>
      </c>
      <c r="BJ6" s="33">
        <f t="shared" si="7"/>
        <v>946.72</v>
      </c>
      <c r="BK6" s="33">
        <f t="shared" si="7"/>
        <v>844.96</v>
      </c>
      <c r="BL6" s="33">
        <f t="shared" si="7"/>
        <v>862.78</v>
      </c>
      <c r="BM6" s="33">
        <f t="shared" si="7"/>
        <v>799.41</v>
      </c>
      <c r="BN6" s="33">
        <f t="shared" si="7"/>
        <v>701.33</v>
      </c>
      <c r="BO6" s="32" t="str">
        <f>IF(BO7="","",IF(BO7="-","【-】","【"&amp;SUBSTITUTE(TEXT(BO7,"#,##0.00"),"-","△")&amp;"】"))</f>
        <v>【721.24】</v>
      </c>
      <c r="BP6" s="33">
        <f>IF(BP7="",NA(),BP7)</f>
        <v>57.94</v>
      </c>
      <c r="BQ6" s="33">
        <f t="shared" ref="BQ6:BY6" si="8">IF(BQ7="",NA(),BQ7)</f>
        <v>56.97</v>
      </c>
      <c r="BR6" s="33">
        <f t="shared" si="8"/>
        <v>57.47</v>
      </c>
      <c r="BS6" s="33">
        <f t="shared" si="8"/>
        <v>60.26</v>
      </c>
      <c r="BT6" s="33">
        <f t="shared" si="8"/>
        <v>46.1</v>
      </c>
      <c r="BU6" s="33">
        <f t="shared" si="8"/>
        <v>54.34</v>
      </c>
      <c r="BV6" s="33">
        <f t="shared" si="8"/>
        <v>51.86</v>
      </c>
      <c r="BW6" s="33">
        <f t="shared" si="8"/>
        <v>54.55</v>
      </c>
      <c r="BX6" s="33">
        <f t="shared" si="8"/>
        <v>51.57</v>
      </c>
      <c r="BY6" s="33">
        <f t="shared" si="8"/>
        <v>53.48</v>
      </c>
      <c r="BZ6" s="32" t="str">
        <f>IF(BZ7="","",IF(BZ7="-","【-】","【"&amp;SUBSTITUTE(TEXT(BZ7,"#,##0.00"),"-","△")&amp;"】"))</f>
        <v>【52.31】</v>
      </c>
      <c r="CA6" s="33">
        <f>IF(CA7="",NA(),CA7)</f>
        <v>267.25</v>
      </c>
      <c r="CB6" s="33">
        <f t="shared" ref="CB6:CJ6" si="9">IF(CB7="",NA(),CB7)</f>
        <v>275.10000000000002</v>
      </c>
      <c r="CC6" s="33">
        <f t="shared" si="9"/>
        <v>278.62</v>
      </c>
      <c r="CD6" s="33">
        <f t="shared" si="9"/>
        <v>265.95</v>
      </c>
      <c r="CE6" s="33">
        <f t="shared" si="9"/>
        <v>354.75</v>
      </c>
      <c r="CF6" s="33">
        <f t="shared" si="9"/>
        <v>273.08999999999997</v>
      </c>
      <c r="CG6" s="33">
        <f t="shared" si="9"/>
        <v>297.51</v>
      </c>
      <c r="CH6" s="33">
        <f t="shared" si="9"/>
        <v>275.64999999999998</v>
      </c>
      <c r="CI6" s="33">
        <f t="shared" si="9"/>
        <v>282.5</v>
      </c>
      <c r="CJ6" s="33">
        <f t="shared" si="9"/>
        <v>277.29000000000002</v>
      </c>
      <c r="CK6" s="32" t="str">
        <f>IF(CK7="","",IF(CK7="-","【-】","【"&amp;SUBSTITUTE(TEXT(CK7,"#,##0.00"),"-","△")&amp;"】"))</f>
        <v>【293.69】</v>
      </c>
      <c r="CL6" s="33">
        <f>IF(CL7="",NA(),CL7)</f>
        <v>52.6</v>
      </c>
      <c r="CM6" s="33">
        <f t="shared" ref="CM6:CU6" si="10">IF(CM7="",NA(),CM7)</f>
        <v>50.87</v>
      </c>
      <c r="CN6" s="33">
        <f t="shared" si="10"/>
        <v>52.02</v>
      </c>
      <c r="CO6" s="33">
        <f t="shared" si="10"/>
        <v>51.76</v>
      </c>
      <c r="CP6" s="33">
        <f t="shared" si="10"/>
        <v>54.38</v>
      </c>
      <c r="CQ6" s="33">
        <f t="shared" si="10"/>
        <v>50</v>
      </c>
      <c r="CR6" s="33">
        <f t="shared" si="10"/>
        <v>55.42</v>
      </c>
      <c r="CS6" s="33">
        <f t="shared" si="10"/>
        <v>58.58</v>
      </c>
      <c r="CT6" s="33">
        <f t="shared" si="10"/>
        <v>48.69</v>
      </c>
      <c r="CU6" s="33">
        <f t="shared" si="10"/>
        <v>52.52</v>
      </c>
      <c r="CV6" s="32" t="str">
        <f>IF(CV7="","",IF(CV7="-","【-】","【"&amp;SUBSTITUTE(TEXT(CV7,"#,##0.00"),"-","△")&amp;"】"))</f>
        <v>【52.19】</v>
      </c>
      <c r="CW6" s="33">
        <f>IF(CW7="",NA(),CW7)</f>
        <v>84.66</v>
      </c>
      <c r="CX6" s="33">
        <f t="shared" ref="CX6:DF6" si="11">IF(CX7="",NA(),CX7)</f>
        <v>84.66</v>
      </c>
      <c r="CY6" s="33">
        <f t="shared" si="11"/>
        <v>94.71</v>
      </c>
      <c r="CZ6" s="33">
        <f t="shared" si="11"/>
        <v>88.3</v>
      </c>
      <c r="DA6" s="33">
        <f t="shared" si="11"/>
        <v>93.31</v>
      </c>
      <c r="DB6" s="33">
        <f t="shared" si="11"/>
        <v>76.58</v>
      </c>
      <c r="DC6" s="33">
        <f t="shared" si="11"/>
        <v>74.290000000000006</v>
      </c>
      <c r="DD6" s="33">
        <f t="shared" si="11"/>
        <v>72.31</v>
      </c>
      <c r="DE6" s="33">
        <f t="shared" si="11"/>
        <v>87.42</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42129</v>
      </c>
      <c r="D7" s="35">
        <v>47</v>
      </c>
      <c r="E7" s="35">
        <v>18</v>
      </c>
      <c r="F7" s="35">
        <v>1</v>
      </c>
      <c r="G7" s="35">
        <v>0</v>
      </c>
      <c r="H7" s="35" t="s">
        <v>96</v>
      </c>
      <c r="I7" s="35" t="s">
        <v>97</v>
      </c>
      <c r="J7" s="35" t="s">
        <v>98</v>
      </c>
      <c r="K7" s="35" t="s">
        <v>99</v>
      </c>
      <c r="L7" s="35" t="s">
        <v>100</v>
      </c>
      <c r="M7" s="36" t="s">
        <v>101</v>
      </c>
      <c r="N7" s="36" t="s">
        <v>102</v>
      </c>
      <c r="O7" s="36">
        <v>0.61</v>
      </c>
      <c r="P7" s="36">
        <v>100</v>
      </c>
      <c r="Q7" s="36">
        <v>3083</v>
      </c>
      <c r="R7" s="36">
        <v>83763</v>
      </c>
      <c r="S7" s="36">
        <v>536.12</v>
      </c>
      <c r="T7" s="36">
        <v>156.24</v>
      </c>
      <c r="U7" s="36">
        <v>508</v>
      </c>
      <c r="V7" s="36">
        <v>0.33</v>
      </c>
      <c r="W7" s="36">
        <v>1539.39</v>
      </c>
      <c r="X7" s="36">
        <v>91.95</v>
      </c>
      <c r="Y7" s="36">
        <v>91.57</v>
      </c>
      <c r="Z7" s="36">
        <v>91.37</v>
      </c>
      <c r="AA7" s="36">
        <v>90.8</v>
      </c>
      <c r="AB7" s="36">
        <v>92.18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241.94</v>
      </c>
      <c r="BF7" s="36">
        <v>142.19</v>
      </c>
      <c r="BG7" s="36">
        <v>665.25</v>
      </c>
      <c r="BH7" s="36">
        <v>830.19</v>
      </c>
      <c r="BI7" s="36">
        <v>337.95</v>
      </c>
      <c r="BJ7" s="36">
        <v>946.72</v>
      </c>
      <c r="BK7" s="36">
        <v>844.96</v>
      </c>
      <c r="BL7" s="36">
        <v>862.78</v>
      </c>
      <c r="BM7" s="36">
        <v>799.41</v>
      </c>
      <c r="BN7" s="36">
        <v>701.33</v>
      </c>
      <c r="BO7" s="36">
        <v>721.24</v>
      </c>
      <c r="BP7" s="36">
        <v>57.94</v>
      </c>
      <c r="BQ7" s="36">
        <v>56.97</v>
      </c>
      <c r="BR7" s="36">
        <v>57.47</v>
      </c>
      <c r="BS7" s="36">
        <v>60.26</v>
      </c>
      <c r="BT7" s="36">
        <v>46.1</v>
      </c>
      <c r="BU7" s="36">
        <v>54.34</v>
      </c>
      <c r="BV7" s="36">
        <v>51.86</v>
      </c>
      <c r="BW7" s="36">
        <v>54.55</v>
      </c>
      <c r="BX7" s="36">
        <v>51.57</v>
      </c>
      <c r="BY7" s="36">
        <v>53.48</v>
      </c>
      <c r="BZ7" s="36">
        <v>52.31</v>
      </c>
      <c r="CA7" s="36">
        <v>267.25</v>
      </c>
      <c r="CB7" s="36">
        <v>275.10000000000002</v>
      </c>
      <c r="CC7" s="36">
        <v>278.62</v>
      </c>
      <c r="CD7" s="36">
        <v>265.95</v>
      </c>
      <c r="CE7" s="36">
        <v>354.75</v>
      </c>
      <c r="CF7" s="36">
        <v>273.08999999999997</v>
      </c>
      <c r="CG7" s="36">
        <v>297.51</v>
      </c>
      <c r="CH7" s="36">
        <v>275.64999999999998</v>
      </c>
      <c r="CI7" s="36">
        <v>282.5</v>
      </c>
      <c r="CJ7" s="36">
        <v>277.29000000000002</v>
      </c>
      <c r="CK7" s="36">
        <v>293.69</v>
      </c>
      <c r="CL7" s="36">
        <v>52.6</v>
      </c>
      <c r="CM7" s="36">
        <v>50.87</v>
      </c>
      <c r="CN7" s="36">
        <v>52.02</v>
      </c>
      <c r="CO7" s="36">
        <v>51.76</v>
      </c>
      <c r="CP7" s="36">
        <v>54.38</v>
      </c>
      <c r="CQ7" s="36">
        <v>50</v>
      </c>
      <c r="CR7" s="36">
        <v>55.42</v>
      </c>
      <c r="CS7" s="36">
        <v>58.58</v>
      </c>
      <c r="CT7" s="36">
        <v>48.69</v>
      </c>
      <c r="CU7" s="36">
        <v>52.52</v>
      </c>
      <c r="CV7" s="36">
        <v>52.19</v>
      </c>
      <c r="CW7" s="36">
        <v>84.66</v>
      </c>
      <c r="CX7" s="36">
        <v>84.66</v>
      </c>
      <c r="CY7" s="36">
        <v>94.71</v>
      </c>
      <c r="CZ7" s="36">
        <v>88.3</v>
      </c>
      <c r="DA7" s="36">
        <v>93.31</v>
      </c>
      <c r="DB7" s="36">
        <v>76.58</v>
      </c>
      <c r="DC7" s="36">
        <v>74.290000000000006</v>
      </c>
      <c r="DD7" s="36">
        <v>72.31</v>
      </c>
      <c r="DE7" s="36">
        <v>87.42</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2016-02-03T09:27:52Z</dcterms:created>
  <dcterms:modified xsi:type="dcterms:W3CDTF">2016-02-24T08:35:03Z</dcterms:modified>
  <cp:category/>
</cp:coreProperties>
</file>