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<sst xmlns="http://schemas.openxmlformats.org/spreadsheetml/2006/main" count="221" uniqueCount="111">
  <si>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</si>
  <si>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</si>
  <si>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</si>
  <si>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</si>
  <si>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</si>
  <si>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</si>
  <si>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</si>
  <si>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</si>
  <si>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</si>
  <si>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</si>
  <si>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</si>
  <si>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</si>
  <si>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</si>
  <si>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</si>
  <si>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</si>
  <si>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</si>
  <si>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</si>
  <si>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</si>
  <si>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</si>
  <si>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</si>
  <si>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</si>
  <si>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</si>
  <si>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</si>
  <si>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</si>
  <si>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</si>
  <si>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</si>
  <si>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</si>
  <si>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</si>
  <si>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</si>
  <si>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</si>
  <si>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</si>
  <si>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</si>
  <si>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</si>
  <si>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</si>
  <si>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</si>
  <si>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</si>
  <si>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</si>
  <si>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</si>
  <si>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</si>
  <si>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</si>
  <si>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</si>
  <si>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</si>
  <si>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</si>
  <si>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</si>
  <si>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</si>
  <si>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</si>
  <si>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</si>
  <si>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</si>
  <si>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</si>
  <si>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</si>
  <si>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</si>
  <si>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</si>
  <si>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</si>
  <si>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</si>
  <si>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</si>
  <si>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</si>
  <si>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</si>
  <si>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</si>
  <si>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</si>
  <si>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</si>
  <si>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</si>
  <si>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</si>
  <si>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</si>
  <si>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</si>
  <si>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</si>
  <si>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</si>
  <si>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</si>
  <si>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</si>
  <si>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</si>
  <si>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</si>
  <si>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</si>
  <si>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</si>
  <si>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</si>
  <si>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</si>
  <si>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</si>
  <si>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</si>
  <si>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</si>
  <si>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</si>
  <si>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</si>
  <si>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</si>
  <si>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</si>
  <si>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</si>
  <si>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</si>
  <si>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</si>
  <si>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</si>
  <si>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</si>
  <si>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</si>
  <si>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</si>
  <si>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</si>
  <si>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</si>
  <si>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</si>
  <si>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</si>
  <si>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</si>
  <si>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</si>
  <si>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</si>
  <si>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</si>
  <si>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</si>
  <si>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</si>
  <si>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</si>
  <si>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</si>
  <si>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</si>
  <si>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</si>
  <si>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</si>
  <si>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</si>
  <si>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</si>
  <si>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</si>
  <si>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</si>
  <si>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</si>
  <si>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登米市の農業集落排水事業整備は、昭和４９年度より米山町西野地区で着手し、平成２８年度までに２６地区２４処理場のが整備完了となります。今後は、施設の効率的な管理運営に努め、ストックマネジメント手法を取り入れ、施設の機能強化対策を進めると共に、近接する公共下水道施設の接続について検討しています。
　一方、健全な下水道事業の経営に向けた水洗化率の向上については、現行で実施している水洗化の融資あっせん制度や排水設備工事補助金制度を見直しながら新たな補助制度を策定する等、住民の負担軽減を図りながら水洗化率の向上に努めて行きます。併せて、現行使用料を分析し、適正な使用料の改定に向け検討していきます。</t>
    <rPh sb="1" eb="4">
      <t>トメシ</t>
    </rPh>
    <rPh sb="5" eb="7">
      <t>ノウギョウ</t>
    </rPh>
    <rPh sb="7" eb="9">
      <t>シュウラク</t>
    </rPh>
    <rPh sb="9" eb="11">
      <t>ハイスイ</t>
    </rPh>
    <rPh sb="11" eb="13">
      <t>ジギョウ</t>
    </rPh>
    <rPh sb="13" eb="15">
      <t>セイビ</t>
    </rPh>
    <rPh sb="17" eb="19">
      <t>ショウワ</t>
    </rPh>
    <rPh sb="21" eb="23">
      <t>ネンド</t>
    </rPh>
    <rPh sb="25" eb="27">
      <t>ヨネヤマ</t>
    </rPh>
    <rPh sb="27" eb="28">
      <t>マチ</t>
    </rPh>
    <rPh sb="28" eb="30">
      <t>ニシノ</t>
    </rPh>
    <rPh sb="30" eb="32">
      <t>チク</t>
    </rPh>
    <rPh sb="33" eb="35">
      <t>チャクシュ</t>
    </rPh>
    <rPh sb="37" eb="39">
      <t>ヘイセイ</t>
    </rPh>
    <rPh sb="41" eb="43">
      <t>ネンド</t>
    </rPh>
    <rPh sb="48" eb="50">
      <t>チク</t>
    </rPh>
    <rPh sb="52" eb="55">
      <t>ショリジョウ</t>
    </rPh>
    <rPh sb="57" eb="59">
      <t>セイビ</t>
    </rPh>
    <rPh sb="59" eb="61">
      <t>カンリョウ</t>
    </rPh>
    <rPh sb="67" eb="69">
      <t>コンゴ</t>
    </rPh>
    <rPh sb="71" eb="73">
      <t>シセツ</t>
    </rPh>
    <rPh sb="74" eb="77">
      <t>コウリツテキ</t>
    </rPh>
    <rPh sb="78" eb="80">
      <t>カンリ</t>
    </rPh>
    <rPh sb="80" eb="82">
      <t>ウンエイ</t>
    </rPh>
    <rPh sb="83" eb="84">
      <t>ツト</t>
    </rPh>
    <rPh sb="96" eb="98">
      <t>シュホウ</t>
    </rPh>
    <rPh sb="99" eb="100">
      <t>ト</t>
    </rPh>
    <rPh sb="101" eb="102">
      <t>イ</t>
    </rPh>
    <rPh sb="104" eb="106">
      <t>シセツ</t>
    </rPh>
    <rPh sb="107" eb="109">
      <t>キノウ</t>
    </rPh>
    <rPh sb="109" eb="111">
      <t>キョウカ</t>
    </rPh>
    <rPh sb="111" eb="113">
      <t>タイサク</t>
    </rPh>
    <rPh sb="114" eb="115">
      <t>スス</t>
    </rPh>
    <rPh sb="118" eb="119">
      <t>トモ</t>
    </rPh>
    <rPh sb="121" eb="123">
      <t>キンセツ</t>
    </rPh>
    <rPh sb="125" eb="127">
      <t>コウキョウ</t>
    </rPh>
    <rPh sb="127" eb="130">
      <t>ゲスイドウ</t>
    </rPh>
    <rPh sb="130" eb="132">
      <t>シセツ</t>
    </rPh>
    <rPh sb="133" eb="135">
      <t>セツゾク</t>
    </rPh>
    <rPh sb="139" eb="141">
      <t>ケントウ</t>
    </rPh>
    <rPh sb="149" eb="151">
      <t>イッポウ</t>
    </rPh>
    <rPh sb="152" eb="154">
      <t>ケンゼン</t>
    </rPh>
    <rPh sb="155" eb="158">
      <t>ゲスイドウ</t>
    </rPh>
    <rPh sb="158" eb="160">
      <t>ジギョウ</t>
    </rPh>
    <rPh sb="161" eb="163">
      <t>ケイエイ</t>
    </rPh>
    <rPh sb="164" eb="165">
      <t>ム</t>
    </rPh>
    <rPh sb="167" eb="169">
      <t>スイセン</t>
    </rPh>
    <rPh sb="169" eb="170">
      <t>カ</t>
    </rPh>
    <rPh sb="170" eb="171">
      <t>リツ</t>
    </rPh>
    <rPh sb="172" eb="174">
      <t>コウジョウ</t>
    </rPh>
    <rPh sb="180" eb="182">
      <t>ゲンコウ</t>
    </rPh>
    <rPh sb="183" eb="185">
      <t>ジッシ</t>
    </rPh>
    <rPh sb="189" eb="191">
      <t>スイセン</t>
    </rPh>
    <rPh sb="191" eb="192">
      <t>カ</t>
    </rPh>
    <rPh sb="193" eb="195">
      <t>ユウシ</t>
    </rPh>
    <rPh sb="199" eb="201">
      <t>セイド</t>
    </rPh>
    <rPh sb="202" eb="204">
      <t>ハイスイ</t>
    </rPh>
    <rPh sb="204" eb="206">
      <t>セツビ</t>
    </rPh>
    <rPh sb="206" eb="208">
      <t>コウジ</t>
    </rPh>
    <rPh sb="208" eb="211">
      <t>ホジョキン</t>
    </rPh>
    <rPh sb="211" eb="213">
      <t>セイド</t>
    </rPh>
    <rPh sb="214" eb="216">
      <t>ミナオ</t>
    </rPh>
    <rPh sb="220" eb="221">
      <t>アラ</t>
    </rPh>
    <rPh sb="223" eb="225">
      <t>ホジョ</t>
    </rPh>
    <rPh sb="225" eb="227">
      <t>セイド</t>
    </rPh>
    <rPh sb="228" eb="230">
      <t>サクテイ</t>
    </rPh>
    <rPh sb="232" eb="233">
      <t>トウ</t>
    </rPh>
    <rPh sb="234" eb="236">
      <t>ジュウミン</t>
    </rPh>
    <rPh sb="237" eb="239">
      <t>フタン</t>
    </rPh>
    <rPh sb="239" eb="241">
      <t>ケイゲン</t>
    </rPh>
    <rPh sb="242" eb="243">
      <t>ハカ</t>
    </rPh>
    <rPh sb="247" eb="249">
      <t>スイセン</t>
    </rPh>
    <rPh sb="249" eb="250">
      <t>カ</t>
    </rPh>
    <rPh sb="250" eb="251">
      <t>リツ</t>
    </rPh>
    <rPh sb="252" eb="254">
      <t>コウジョウ</t>
    </rPh>
    <rPh sb="255" eb="256">
      <t>ツト</t>
    </rPh>
    <rPh sb="258" eb="259">
      <t>イ</t>
    </rPh>
    <phoneticPr fontId="4"/>
  </si>
  <si>
    <t>・登米市においては、現在まで管渠の更新は実施しておりませんが、管渠敷設から４０年を経過する処理区も出て来ていることから、道路改良工事や上水道更新管敷設工事等に併せ管渠の敷設替えを行う等、今後の年次計画策定が必要となります。</t>
    <rPh sb="1" eb="4">
      <t>トメシ</t>
    </rPh>
    <rPh sb="10" eb="12">
      <t>ゲンザイ</t>
    </rPh>
    <rPh sb="14" eb="15">
      <t>クダ</t>
    </rPh>
    <rPh sb="15" eb="16">
      <t>キョ</t>
    </rPh>
    <rPh sb="17" eb="19">
      <t>コウシン</t>
    </rPh>
    <rPh sb="20" eb="22">
      <t>ジッシ</t>
    </rPh>
    <rPh sb="31" eb="32">
      <t>クダ</t>
    </rPh>
    <rPh sb="32" eb="33">
      <t>キョ</t>
    </rPh>
    <rPh sb="33" eb="35">
      <t>フセツ</t>
    </rPh>
    <rPh sb="39" eb="40">
      <t>ネン</t>
    </rPh>
    <rPh sb="41" eb="43">
      <t>ケイカ</t>
    </rPh>
    <rPh sb="45" eb="47">
      <t>ショリ</t>
    </rPh>
    <rPh sb="47" eb="48">
      <t>ク</t>
    </rPh>
    <rPh sb="49" eb="50">
      <t>デ</t>
    </rPh>
    <rPh sb="51" eb="52">
      <t>キ</t>
    </rPh>
    <rPh sb="60" eb="62">
      <t>ドウロ</t>
    </rPh>
    <rPh sb="62" eb="64">
      <t>カイリョウ</t>
    </rPh>
    <rPh sb="64" eb="66">
      <t>コウジ</t>
    </rPh>
    <rPh sb="70" eb="72">
      <t>コウシン</t>
    </rPh>
    <rPh sb="72" eb="73">
      <t>クダ</t>
    </rPh>
    <rPh sb="81" eb="82">
      <t>クダ</t>
    </rPh>
    <rPh sb="82" eb="83">
      <t>キョ</t>
    </rPh>
    <rPh sb="93" eb="95">
      <t>コンゴ</t>
    </rPh>
    <rPh sb="96" eb="98">
      <t>ネンジ</t>
    </rPh>
    <rPh sb="100" eb="102">
      <t>サクテイ</t>
    </rPh>
    <phoneticPr fontId="4"/>
  </si>
  <si>
    <t>①収益的収支比率
　・単年度収支100％未満のため赤字経営となっています。更なる施設管理費の縮小について検討するとともに、水洗化率の向上に努める必要があります。それらの検討と並行しながら、使用料の改定の検討も必要であると考えます。
④企業債残高対事業規模比率
　・H24、H25は、災害復旧と借換債の影響による一時的に比率が上昇したものですが、今後も他類似団体の推移を参考にしながら、経営改善を図ります。
⑤経費回収率　⑥汚水処理原価
　・H25、H26において、大きく汚水処理原価が上がり経費回収率が下がっておりますが、これは老朽化した施設の修繕や補修等が増となったことと、新規供用開始３処理区の処理施設の管理費の増によるものです。今後は、新規供用開始地区の水洗化促進を図るとともに、施設修繕計画の見直しを行いながら、費用が平準化されるよう検討していきます。
⑦施設利用率
　・H25、H26において３処理区が新規供用開始していますが、供用開始間もないことから水洗化率が上がらず処理施設が増えても処理水量が上がらない状況となっています。今後は、上記同様、新規供用開始地区の水洗化促進を図ります。
⑧水洗化率
　・毎年の整備に比べ水洗化が進んでいない状況です。上記でも述べていますが、水洗化の負担軽減を図るような現行補助制度の見直しや新たな補助制度等の策定が必要であると考えます。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7" eb="38">
      <t>サラ</t>
    </rPh>
    <rPh sb="40" eb="42">
      <t>シセツ</t>
    </rPh>
    <rPh sb="42" eb="44">
      <t>カンリ</t>
    </rPh>
    <rPh sb="44" eb="45">
      <t>ヒ</t>
    </rPh>
    <rPh sb="46" eb="48">
      <t>シュクショウ</t>
    </rPh>
    <rPh sb="52" eb="54">
      <t>ケントウ</t>
    </rPh>
    <rPh sb="61" eb="63">
      <t>スイセン</t>
    </rPh>
    <rPh sb="63" eb="64">
      <t>カ</t>
    </rPh>
    <rPh sb="64" eb="65">
      <t>リツ</t>
    </rPh>
    <rPh sb="66" eb="68">
      <t>コウジョウ</t>
    </rPh>
    <rPh sb="69" eb="70">
      <t>ツト</t>
    </rPh>
    <rPh sb="72" eb="74">
      <t>ヒツヨウ</t>
    </rPh>
    <rPh sb="84" eb="86">
      <t>ケントウ</t>
    </rPh>
    <rPh sb="87" eb="89">
      <t>ヘイコウ</t>
    </rPh>
    <rPh sb="94" eb="97">
      <t>シヨウリョウ</t>
    </rPh>
    <rPh sb="98" eb="100">
      <t>カイテイ</t>
    </rPh>
    <rPh sb="101" eb="103">
      <t>ケントウ</t>
    </rPh>
    <rPh sb="104" eb="106">
      <t>ヒツヨウ</t>
    </rPh>
    <rPh sb="110" eb="111">
      <t>カンガ</t>
    </rPh>
    <rPh sb="118" eb="120">
      <t>キギョウ</t>
    </rPh>
    <rPh sb="120" eb="121">
      <t>サイ</t>
    </rPh>
    <rPh sb="121" eb="123">
      <t>ザンダカ</t>
    </rPh>
    <rPh sb="123" eb="124">
      <t>タイ</t>
    </rPh>
    <rPh sb="124" eb="126">
      <t>ジギョウ</t>
    </rPh>
    <rPh sb="126" eb="128">
      <t>キボ</t>
    </rPh>
    <rPh sb="128" eb="130">
      <t>ヒリツ</t>
    </rPh>
    <rPh sb="142" eb="144">
      <t>サイガイ</t>
    </rPh>
    <rPh sb="144" eb="146">
      <t>フッキュウ</t>
    </rPh>
    <rPh sb="147" eb="150">
      <t>カリカエサイ</t>
    </rPh>
    <rPh sb="151" eb="153">
      <t>エイキョウ</t>
    </rPh>
    <rPh sb="156" eb="159">
      <t>イチジテキ</t>
    </rPh>
    <rPh sb="160" eb="162">
      <t>ヒリツ</t>
    </rPh>
    <rPh sb="163" eb="165">
      <t>ジョウショウ</t>
    </rPh>
    <rPh sb="173" eb="175">
      <t>コンゴ</t>
    </rPh>
    <rPh sb="176" eb="177">
      <t>ホカ</t>
    </rPh>
    <rPh sb="177" eb="179">
      <t>ルイジ</t>
    </rPh>
    <rPh sb="179" eb="181">
      <t>ダンタイ</t>
    </rPh>
    <rPh sb="182" eb="184">
      <t>スイイ</t>
    </rPh>
    <rPh sb="185" eb="187">
      <t>サンコウ</t>
    </rPh>
    <rPh sb="193" eb="195">
      <t>ケイエイ</t>
    </rPh>
    <rPh sb="195" eb="197">
      <t>カイゼン</t>
    </rPh>
    <rPh sb="198" eb="199">
      <t>ハカ</t>
    </rPh>
    <rPh sb="206" eb="208">
      <t>ケイヒ</t>
    </rPh>
    <rPh sb="208" eb="210">
      <t>カイシュウ</t>
    </rPh>
    <rPh sb="210" eb="211">
      <t>リツ</t>
    </rPh>
    <rPh sb="213" eb="215">
      <t>オスイ</t>
    </rPh>
    <rPh sb="215" eb="217">
      <t>ショリ</t>
    </rPh>
    <rPh sb="217" eb="219">
      <t>ゲンカ</t>
    </rPh>
    <rPh sb="234" eb="235">
      <t>オオ</t>
    </rPh>
    <rPh sb="237" eb="239">
      <t>オスイ</t>
    </rPh>
    <rPh sb="239" eb="241">
      <t>ショリ</t>
    </rPh>
    <rPh sb="241" eb="243">
      <t>ゲンカ</t>
    </rPh>
    <rPh sb="244" eb="245">
      <t>ア</t>
    </rPh>
    <rPh sb="247" eb="249">
      <t>ケイヒ</t>
    </rPh>
    <rPh sb="249" eb="251">
      <t>カイシュウ</t>
    </rPh>
    <rPh sb="251" eb="252">
      <t>リツ</t>
    </rPh>
    <rPh sb="253" eb="254">
      <t>サ</t>
    </rPh>
    <rPh sb="266" eb="269">
      <t>ロウキュウカ</t>
    </rPh>
    <rPh sb="271" eb="273">
      <t>シセツ</t>
    </rPh>
    <rPh sb="274" eb="276">
      <t>シュウゼン</t>
    </rPh>
    <rPh sb="277" eb="279">
      <t>ホシュウ</t>
    </rPh>
    <rPh sb="279" eb="280">
      <t>トウ</t>
    </rPh>
    <rPh sb="281" eb="282">
      <t>ゾウ</t>
    </rPh>
    <rPh sb="290" eb="292">
      <t>シンキ</t>
    </rPh>
    <rPh sb="292" eb="294">
      <t>キョウヨウ</t>
    </rPh>
    <rPh sb="294" eb="296">
      <t>カイシ</t>
    </rPh>
    <rPh sb="297" eb="299">
      <t>ショリ</t>
    </rPh>
    <rPh sb="299" eb="300">
      <t>ク</t>
    </rPh>
    <rPh sb="301" eb="303">
      <t>ショリ</t>
    </rPh>
    <rPh sb="303" eb="305">
      <t>シセツ</t>
    </rPh>
    <rPh sb="306" eb="309">
      <t>カンリヒ</t>
    </rPh>
    <rPh sb="310" eb="311">
      <t>ゾウ</t>
    </rPh>
    <rPh sb="319" eb="321">
      <t>コンゴ</t>
    </rPh>
    <rPh sb="323" eb="325">
      <t>シンキ</t>
    </rPh>
    <rPh sb="325" eb="327">
      <t>キョウヨウ</t>
    </rPh>
    <rPh sb="327" eb="329">
      <t>カイシ</t>
    </rPh>
    <rPh sb="329" eb="331">
      <t>チク</t>
    </rPh>
    <rPh sb="332" eb="334">
      <t>スイセン</t>
    </rPh>
    <rPh sb="334" eb="335">
      <t>カ</t>
    </rPh>
    <rPh sb="335" eb="337">
      <t>ソクシン</t>
    </rPh>
    <rPh sb="338" eb="339">
      <t>ハカ</t>
    </rPh>
    <rPh sb="345" eb="347">
      <t>シセツ</t>
    </rPh>
    <rPh sb="347" eb="349">
      <t>シュウゼン</t>
    </rPh>
    <rPh sb="349" eb="351">
      <t>ケイカク</t>
    </rPh>
    <rPh sb="352" eb="354">
      <t>ミナオ</t>
    </rPh>
    <rPh sb="356" eb="357">
      <t>オコナ</t>
    </rPh>
    <rPh sb="362" eb="364">
      <t>ヒヨウ</t>
    </rPh>
    <rPh sb="365" eb="368">
      <t>ヘイジュンカ</t>
    </rPh>
    <rPh sb="373" eb="375">
      <t>ケントウ</t>
    </rPh>
    <rPh sb="385" eb="387">
      <t>シセツ</t>
    </rPh>
    <rPh sb="387" eb="390">
      <t>リヨウリツ</t>
    </rPh>
    <rPh sb="405" eb="407">
      <t>ショリ</t>
    </rPh>
    <rPh sb="407" eb="408">
      <t>ク</t>
    </rPh>
    <rPh sb="409" eb="411">
      <t>シンキ</t>
    </rPh>
    <rPh sb="411" eb="413">
      <t>キョウヨウ</t>
    </rPh>
    <rPh sb="413" eb="415">
      <t>カイシ</t>
    </rPh>
    <rPh sb="422" eb="424">
      <t>キョウヨウ</t>
    </rPh>
    <rPh sb="424" eb="426">
      <t>カイシ</t>
    </rPh>
    <rPh sb="426" eb="427">
      <t>マ</t>
    </rPh>
    <rPh sb="434" eb="436">
      <t>スイセン</t>
    </rPh>
    <rPh sb="436" eb="437">
      <t>カ</t>
    </rPh>
    <rPh sb="437" eb="438">
      <t>リツ</t>
    </rPh>
    <rPh sb="439" eb="440">
      <t>ア</t>
    </rPh>
    <rPh sb="443" eb="445">
      <t>ショリ</t>
    </rPh>
    <rPh sb="445" eb="447">
      <t>シセツ</t>
    </rPh>
    <rPh sb="448" eb="449">
      <t>フ</t>
    </rPh>
    <rPh sb="452" eb="454">
      <t>ショリ</t>
    </rPh>
    <rPh sb="454" eb="456">
      <t>スイリョウ</t>
    </rPh>
    <rPh sb="457" eb="458">
      <t>ア</t>
    </rPh>
    <rPh sb="462" eb="464">
      <t>ジョウキョウ</t>
    </rPh>
    <rPh sb="472" eb="474">
      <t>コンゴ</t>
    </rPh>
    <rPh sb="476" eb="478">
      <t>ジョウキ</t>
    </rPh>
    <rPh sb="478" eb="480">
      <t>ドウヨウ</t>
    </rPh>
    <rPh sb="481" eb="483">
      <t>シンキ</t>
    </rPh>
    <rPh sb="483" eb="485">
      <t>キョウヨウ</t>
    </rPh>
    <rPh sb="485" eb="487">
      <t>カイシ</t>
    </rPh>
    <rPh sb="487" eb="489">
      <t>チク</t>
    </rPh>
    <rPh sb="490" eb="492">
      <t>スイセン</t>
    </rPh>
    <rPh sb="492" eb="493">
      <t>カ</t>
    </rPh>
    <rPh sb="493" eb="495">
      <t>ソクシン</t>
    </rPh>
    <rPh sb="496" eb="497">
      <t>ハカ</t>
    </rPh>
    <rPh sb="504" eb="506">
      <t>スイセン</t>
    </rPh>
    <rPh sb="506" eb="507">
      <t>カ</t>
    </rPh>
    <rPh sb="507" eb="508">
      <t>リツ</t>
    </rPh>
    <rPh sb="511" eb="513">
      <t>マイトシ</t>
    </rPh>
    <rPh sb="514" eb="516">
      <t>セイビ</t>
    </rPh>
    <rPh sb="517" eb="518">
      <t>クラ</t>
    </rPh>
    <rPh sb="519" eb="521">
      <t>スイセン</t>
    </rPh>
    <rPh sb="521" eb="522">
      <t>カ</t>
    </rPh>
    <rPh sb="523" eb="524">
      <t>スス</t>
    </rPh>
    <rPh sb="529" eb="531">
      <t>ジョウキョウ</t>
    </rPh>
    <rPh sb="534" eb="536">
      <t>ジョウキ</t>
    </rPh>
    <rPh sb="538" eb="539">
      <t>ノ</t>
    </rPh>
    <rPh sb="546" eb="548">
      <t>スイセン</t>
    </rPh>
    <rPh sb="548" eb="549">
      <t>カ</t>
    </rPh>
    <rPh sb="550" eb="552">
      <t>フタン</t>
    </rPh>
    <rPh sb="552" eb="554">
      <t>ケイゲン</t>
    </rPh>
    <rPh sb="555" eb="556">
      <t>ハカ</t>
    </rPh>
    <rPh sb="560" eb="562">
      <t>ゲンコウ</t>
    </rPh>
    <rPh sb="562" eb="564">
      <t>ホジョ</t>
    </rPh>
    <rPh sb="564" eb="566">
      <t>セイド</t>
    </rPh>
    <rPh sb="567" eb="569">
      <t>ミナオ</t>
    </rPh>
    <rPh sb="571" eb="572">
      <t>アラ</t>
    </rPh>
    <rPh sb="574" eb="576">
      <t>ホジョ</t>
    </rPh>
    <rPh sb="576" eb="578">
      <t>セイド</t>
    </rPh>
    <rPh sb="578" eb="579">
      <t>トウ</t>
    </rPh>
    <rPh sb="580" eb="582">
      <t>サクテイ</t>
    </rPh>
    <rPh sb="583" eb="585">
      <t>ヒツヨウ</t>
    </rPh>
    <rPh sb="589" eb="5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</si>
</sst>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347072"/>
        <c:axId val="119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19347072"/>
        <c:axId val="119357440"/>
      </c:lineChart>
      <c:dateAx>
        <c:axId val="119347072"/>
        <c:scaling>
          <c:orientation val="minMax"/>
        </c:scaling>
        <c:delete val="1"/>
        <c:axPos val="b"/>
        <c:numFmt formatCode="ge" sourceLinked="1"/>
        <c:majorTickMark val="none"/>
        <c:minorTickMark val="none"/>
        <c:tickLblPos val="none"/>
        <c:crossAx val="119357440"/>
        <c:crosses val="autoZero"/>
        <c:auto val="1"/>
        <c:lblOffset val="100"/>
        <c:baseTimeUnit val="years"/>
      </c:dateAx>
      <c:valAx>
        <c:axId val="119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7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75.33</c:v>
                </c:pt>
                <c:pt idx="1">
                  <c:v>75.33</c:v>
                </c:pt>
                <c:pt idx="2">
                  <c:v>70.930000000000007</c:v>
                </c:pt>
                <c:pt idx="3">
                  <c:v>42.45</c:v>
                </c:pt>
                <c:pt idx="4">
                  <c:v>40.99</c:v>
                </c:pt>
              </c:numCache>
            </c:numRef>
          </c:val>
        </c:ser>
        <c:dLbls>
          <c:showLegendKey val="0"/>
          <c:showVal val="0"/>
          <c:showCatName val="0"/>
          <c:showSerName val="0"/>
          <c:showPercent val="0"/>
          <c:showBubbleSize val="0"/>
        </c:dLbls>
        <c:gapWidth val="150"/>
        <c:axId val="119605504"/>
        <c:axId val="119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9605504"/>
        <c:axId val="119611776"/>
      </c:lineChart>
      <c:dateAx>
        <c:axId val="119605504"/>
        <c:scaling>
          <c:orientation val="minMax"/>
        </c:scaling>
        <c:delete val="1"/>
        <c:axPos val="b"/>
        <c:numFmt formatCode="ge" sourceLinked="1"/>
        <c:majorTickMark val="none"/>
        <c:minorTickMark val="none"/>
        <c:tickLblPos val="none"/>
        <c:crossAx val="119611776"/>
        <c:crosses val="autoZero"/>
        <c:auto val="1"/>
        <c:lblOffset val="100"/>
        <c:baseTimeUnit val="years"/>
      </c:dateAx>
      <c:valAx>
        <c:axId val="119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76.63</c:v>
                </c:pt>
                <c:pt idx="1">
                  <c:v>75.36</c:v>
                </c:pt>
                <c:pt idx="2">
                  <c:v>69.39</c:v>
                </c:pt>
                <c:pt idx="3">
                  <c:v>78.19</c:v>
                </c:pt>
                <c:pt idx="4">
                  <c:v>75.38</c:v>
                </c:pt>
              </c:numCache>
            </c:numRef>
          </c:val>
        </c:ser>
        <c:dLbls>
          <c:showLegendKey val="0"/>
          <c:showVal val="0"/>
          <c:showCatName val="0"/>
          <c:showSerName val="0"/>
          <c:showPercent val="0"/>
          <c:showBubbleSize val="0"/>
        </c:dLbls>
        <c:gapWidth val="150"/>
        <c:axId val="119654272"/>
        <c:axId val="1196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9654272"/>
        <c:axId val="119656448"/>
      </c:lineChart>
      <c:dateAx>
        <c:axId val="119654272"/>
        <c:scaling>
          <c:orientation val="minMax"/>
        </c:scaling>
        <c:delete val="1"/>
        <c:axPos val="b"/>
        <c:numFmt formatCode="ge" sourceLinked="1"/>
        <c:majorTickMark val="none"/>
        <c:minorTickMark val="none"/>
        <c:tickLblPos val="none"/>
        <c:crossAx val="119656448"/>
        <c:crosses val="autoZero"/>
        <c:auto val="1"/>
        <c:lblOffset val="100"/>
        <c:baseTimeUnit val="years"/>
      </c:dateAx>
      <c:valAx>
        <c:axId val="1196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72.989999999999995</c:v>
                </c:pt>
                <c:pt idx="1">
                  <c:v>93.36</c:v>
                </c:pt>
                <c:pt idx="2">
                  <c:v>74.94</c:v>
                </c:pt>
                <c:pt idx="3">
                  <c:v>65.819999999999993</c:v>
                </c:pt>
                <c:pt idx="4">
                  <c:v>81.63</c:v>
                </c:pt>
              </c:numCache>
            </c:numRef>
          </c:val>
        </c:ser>
        <c:dLbls>
          <c:showLegendKey val="0"/>
          <c:showVal val="0"/>
          <c:showCatName val="0"/>
          <c:showSerName val="0"/>
          <c:showPercent val="0"/>
          <c:showBubbleSize val="0"/>
        </c:dLbls>
        <c:gapWidth val="150"/>
        <c:axId val="119379456"/>
        <c:axId val="119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79456"/>
        <c:axId val="119381376"/>
      </c:lineChart>
      <c:dateAx>
        <c:axId val="119379456"/>
        <c:scaling>
          <c:orientation val="minMax"/>
        </c:scaling>
        <c:delete val="1"/>
        <c:axPos val="b"/>
        <c:numFmt formatCode="ge" sourceLinked="1"/>
        <c:majorTickMark val="none"/>
        <c:minorTickMark val="none"/>
        <c:tickLblPos val="none"/>
        <c:crossAx val="119381376"/>
        <c:crosses val="autoZero"/>
        <c:auto val="1"/>
        <c:lblOffset val="100"/>
        <c:baseTimeUnit val="years"/>
      </c:dateAx>
      <c:valAx>
        <c:axId val="119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11136"/>
        <c:axId val="119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11136"/>
        <c:axId val="119213056"/>
      </c:lineChart>
      <c:dateAx>
        <c:axId val="119211136"/>
        <c:scaling>
          <c:orientation val="minMax"/>
        </c:scaling>
        <c:delete val="1"/>
        <c:axPos val="b"/>
        <c:numFmt formatCode="ge" sourceLinked="1"/>
        <c:majorTickMark val="none"/>
        <c:minorTickMark val="none"/>
        <c:tickLblPos val="none"/>
        <c:crossAx val="119213056"/>
        <c:crosses val="autoZero"/>
        <c:auto val="1"/>
        <c:lblOffset val="100"/>
        <c:baseTimeUnit val="years"/>
      </c:dateAx>
      <c:valAx>
        <c:axId val="119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59904"/>
        <c:axId val="119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59904"/>
        <c:axId val="119261824"/>
      </c:lineChart>
      <c:dateAx>
        <c:axId val="119259904"/>
        <c:scaling>
          <c:orientation val="minMax"/>
        </c:scaling>
        <c:delete val="1"/>
        <c:axPos val="b"/>
        <c:numFmt formatCode="ge" sourceLinked="1"/>
        <c:majorTickMark val="none"/>
        <c:minorTickMark val="none"/>
        <c:tickLblPos val="none"/>
        <c:crossAx val="119261824"/>
        <c:crosses val="autoZero"/>
        <c:auto val="1"/>
        <c:lblOffset val="100"/>
        <c:baseTimeUnit val="years"/>
      </c:dateAx>
      <c:valAx>
        <c:axId val="119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93056"/>
        <c:axId val="119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93056"/>
        <c:axId val="119294976"/>
      </c:lineChart>
      <c:dateAx>
        <c:axId val="119293056"/>
        <c:scaling>
          <c:orientation val="minMax"/>
        </c:scaling>
        <c:delete val="1"/>
        <c:axPos val="b"/>
        <c:numFmt formatCode="ge" sourceLinked="1"/>
        <c:majorTickMark val="none"/>
        <c:minorTickMark val="none"/>
        <c:tickLblPos val="none"/>
        <c:crossAx val="119294976"/>
        <c:crosses val="autoZero"/>
        <c:auto val="1"/>
        <c:lblOffset val="100"/>
        <c:baseTimeUnit val="years"/>
      </c:dateAx>
      <c:valAx>
        <c:axId val="119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21344"/>
        <c:axId val="1193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21344"/>
        <c:axId val="119323264"/>
      </c:lineChart>
      <c:dateAx>
        <c:axId val="119321344"/>
        <c:scaling>
          <c:orientation val="minMax"/>
        </c:scaling>
        <c:delete val="1"/>
        <c:axPos val="b"/>
        <c:numFmt formatCode="ge" sourceLinked="1"/>
        <c:majorTickMark val="none"/>
        <c:minorTickMark val="none"/>
        <c:tickLblPos val="none"/>
        <c:crossAx val="119323264"/>
        <c:crosses val="autoZero"/>
        <c:auto val="1"/>
        <c:lblOffset val="100"/>
        <c:baseTimeUnit val="years"/>
      </c:dateAx>
      <c:valAx>
        <c:axId val="1193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950.43</c:v>
                </c:pt>
                <c:pt idx="1">
                  <c:v>585.54</c:v>
                </c:pt>
                <c:pt idx="2">
                  <c:v>2830.06</c:v>
                </c:pt>
                <c:pt idx="3">
                  <c:v>3486.14</c:v>
                </c:pt>
                <c:pt idx="4">
                  <c:v>1403.78</c:v>
                </c:pt>
              </c:numCache>
            </c:numRef>
          </c:val>
        </c:ser>
        <c:dLbls>
          <c:showLegendKey val="0"/>
          <c:showVal val="0"/>
          <c:showCatName val="0"/>
          <c:showSerName val="0"/>
          <c:showPercent val="0"/>
          <c:showBubbleSize val="0"/>
        </c:dLbls>
        <c:gapWidth val="150"/>
        <c:axId val="119492608"/>
        <c:axId val="119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9492608"/>
        <c:axId val="119494528"/>
      </c:lineChart>
      <c:dateAx>
        <c:axId val="119492608"/>
        <c:scaling>
          <c:orientation val="minMax"/>
        </c:scaling>
        <c:delete val="1"/>
        <c:axPos val="b"/>
        <c:numFmt formatCode="ge" sourceLinked="1"/>
        <c:majorTickMark val="none"/>
        <c:minorTickMark val="none"/>
        <c:tickLblPos val="none"/>
        <c:crossAx val="119494528"/>
        <c:crosses val="autoZero"/>
        <c:auto val="1"/>
        <c:lblOffset val="100"/>
        <c:baseTimeUnit val="years"/>
      </c:dateAx>
      <c:valAx>
        <c:axId val="119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57.83</c:v>
                </c:pt>
                <c:pt idx="1">
                  <c:v>68.349999999999994</c:v>
                </c:pt>
                <c:pt idx="2">
                  <c:v>67.930000000000007</c:v>
                </c:pt>
                <c:pt idx="3">
                  <c:v>26.51</c:v>
                </c:pt>
                <c:pt idx="4">
                  <c:v>33.659999999999997</c:v>
                </c:pt>
              </c:numCache>
            </c:numRef>
          </c:val>
        </c:ser>
        <c:dLbls>
          <c:showLegendKey val="0"/>
          <c:showVal val="0"/>
          <c:showCatName val="0"/>
          <c:showSerName val="0"/>
          <c:showPercent val="0"/>
          <c:showBubbleSize val="0"/>
        </c:dLbls>
        <c:gapWidth val="150"/>
        <c:axId val="119528832"/>
        <c:axId val="1195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9528832"/>
        <c:axId val="119547392"/>
      </c:lineChart>
      <c:dateAx>
        <c:axId val="119528832"/>
        <c:scaling>
          <c:orientation val="minMax"/>
        </c:scaling>
        <c:delete val="1"/>
        <c:axPos val="b"/>
        <c:numFmt formatCode="ge" sourceLinked="1"/>
        <c:majorTickMark val="none"/>
        <c:minorTickMark val="none"/>
        <c:tickLblPos val="none"/>
        <c:crossAx val="119547392"/>
        <c:crosses val="autoZero"/>
        <c:auto val="1"/>
        <c:lblOffset val="100"/>
        <c:baseTimeUnit val="years"/>
      </c:dateAx>
      <c:valAx>
        <c:axId val="119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272.41000000000003</c:v>
                </c:pt>
                <c:pt idx="1">
                  <c:v>234.04</c:v>
                </c:pt>
                <c:pt idx="2">
                  <c:v>237.87</c:v>
                </c:pt>
                <c:pt idx="3">
                  <c:v>609.88</c:v>
                </c:pt>
                <c:pt idx="4">
                  <c:v>493.16</c:v>
                </c:pt>
              </c:numCache>
            </c:numRef>
          </c:val>
        </c:ser>
        <c:dLbls>
          <c:showLegendKey val="0"/>
          <c:showVal val="0"/>
          <c:showCatName val="0"/>
          <c:showSerName val="0"/>
          <c:showPercent val="0"/>
          <c:showBubbleSize val="0"/>
        </c:dLbls>
        <c:gapWidth val="150"/>
        <c:axId val="119556736"/>
        <c:axId val="1195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9556736"/>
        <c:axId val="119575296"/>
      </c:lineChart>
      <c:dateAx>
        <c:axId val="119556736"/>
        <c:scaling>
          <c:orientation val="minMax"/>
        </c:scaling>
        <c:delete val="1"/>
        <c:axPos val="b"/>
        <c:numFmt formatCode="ge" sourceLinked="1"/>
        <c:majorTickMark val="none"/>
        <c:minorTickMark val="none"/>
        <c:tickLblPos val="none"/>
        <c:crossAx val="119575296"/>
        <c:crosses val="autoZero"/>
        <c:auto val="1"/>
        <c:lblOffset val="100"/>
        <c:baseTimeUnit val="years"/>
      </c:dateAx>
      <c:valAx>
        <c:axId val="1195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登米市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83763</v>
      </c>
      <c r="AM8" s="70"/>
      <c r="AN8" s="70"/>
      <c r="AO8" s="70"/>
      <c r="AP8" s="70"/>
      <c r="AQ8" s="70"/>
      <c r="AR8" s="70"/>
      <c r="AS8" s="70"/>
      <c r="AT8" s="69">
        <f>データ!S6</f>
        <v>536.12</v>
      </c>
      <c r="AU8" s="69"/>
      <c r="AV8" s="69"/>
      <c r="AW8" s="69"/>
      <c r="AX8" s="69"/>
      <c r="AY8" s="69"/>
      <c r="AZ8" s="69"/>
      <c r="BA8" s="69"/>
      <c r="BB8" s="69">
        <f>データ!T6</f>
        <v>156.24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28.85</v>
      </c>
      <c r="Q10" s="69"/>
      <c r="R10" s="69"/>
      <c r="S10" s="69"/>
      <c r="T10" s="69"/>
      <c r="U10" s="69"/>
      <c r="V10" s="69"/>
      <c r="W10" s="69">
        <f>データ!P6</f>
        <v>87.58</v>
      </c>
      <c r="X10" s="69"/>
      <c r="Y10" s="69"/>
      <c r="Z10" s="69"/>
      <c r="AA10" s="69"/>
      <c r="AB10" s="69"/>
      <c r="AC10" s="69"/>
      <c r="AD10" s="70">
        <f>データ!Q6</f>
        <v>3083</v>
      </c>
      <c r="AE10" s="70"/>
      <c r="AF10" s="70"/>
      <c r="AG10" s="70"/>
      <c r="AH10" s="70"/>
      <c r="AI10" s="70"/>
      <c r="AJ10" s="70"/>
      <c r="AK10" s="2"/>
      <c r="AL10" s="70">
        <f>データ!U6</f>
        <v>24039</v>
      </c>
      <c r="AM10" s="70"/>
      <c r="AN10" s="70"/>
      <c r="AO10" s="70"/>
      <c r="AP10" s="70"/>
      <c r="AQ10" s="70"/>
      <c r="AR10" s="70"/>
      <c r="AS10" s="70"/>
      <c r="AT10" s="69">
        <f>データ!V6</f>
        <v>19.95</v>
      </c>
      <c r="AU10" s="69"/>
      <c r="AV10" s="69"/>
      <c r="AW10" s="69"/>
      <c r="AX10" s="69"/>
      <c r="AY10" s="69"/>
      <c r="AZ10" s="69"/>
      <c r="BA10" s="69"/>
      <c r="BB10" s="69">
        <f>データ!W6</f>
        <v>1204.96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17</v>
      </c>
      <c r="F6" s="31">
        <f t="shared" si="3"/>
        <v>5</v>
      </c>
      <c r="G6" s="31">
        <f t="shared" si="3"/>
        <v>0</v>
      </c>
      <c r="H6" s="31" t="str">
        <f t="shared" si="3"/>
        <v>宮城県　登米市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28.85</v>
      </c>
      <c r="P6" s="32">
        <f t="shared" si="3"/>
        <v>87.58</v>
      </c>
      <c r="Q6" s="32">
        <f t="shared" si="3"/>
        <v>3083</v>
      </c>
      <c r="R6" s="32">
        <f t="shared" si="3"/>
        <v>83763</v>
      </c>
      <c r="S6" s="32">
        <f t="shared" si="3"/>
        <v>536.12</v>
      </c>
      <c r="T6" s="32">
        <f t="shared" si="3"/>
        <v>156.24</v>
      </c>
      <c r="U6" s="32">
        <f t="shared" si="3"/>
        <v>24039</v>
      </c>
      <c r="V6" s="32">
        <f t="shared" si="3"/>
        <v>19.95</v>
      </c>
      <c r="W6" s="32">
        <f t="shared" si="3"/>
        <v>1204.96</v>
      </c>
      <c r="X6" s="33">
        <f>IF(X7="",NA(),X7)</f>
        <v>72.989999999999995</v>
      </c>
      <c r="Y6" s="33">
        <f t="shared" ref="Y6:AG6" si="4">IF(Y7="",NA(),Y7)</f>
        <v>93.36</v>
      </c>
      <c r="Z6" s="33">
        <f t="shared" si="4"/>
        <v>74.94</v>
      </c>
      <c r="AA6" s="33">
        <f t="shared" si="4"/>
        <v>65.819999999999993</v>
      </c>
      <c r="AB6" s="33">
        <f t="shared" si="4"/>
        <v>81.63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950.43</v>
      </c>
      <c r="BF6" s="33">
        <f t="shared" ref="BF6:BN6" si="7">IF(BF7="",NA(),BF7)</f>
        <v>585.54</v>
      </c>
      <c r="BG6" s="33">
        <f t="shared" si="7"/>
        <v>2830.06</v>
      </c>
      <c r="BH6" s="33">
        <f t="shared" si="7"/>
        <v>3486.14</v>
      </c>
      <c r="BI6" s="33">
        <f t="shared" si="7"/>
        <v>1403.78</v>
      </c>
      <c r="BJ6" s="33">
        <f t="shared" si="7"/>
        <v>1267.26</v>
      </c>
      <c r="BK6" s="33">
        <f t="shared" si="7"/>
        <v>1239.2</v>
      </c>
      <c r="BL6" s="33">
        <f t="shared" si="7"/>
        <v>1197.82</v>
      </c>
      <c r="BM6" s="33">
        <f t="shared" si="7"/>
        <v>1126.77</v>
      </c>
      <c r="BN6" s="33">
        <f t="shared" si="7"/>
        <v>1044.8</v>
      </c>
      <c r="BO6" s="32" t="str">
        <f>IF(BO7="","",IF(BO7="-","【-】","【"&amp;SUBSTITUTE(TEXT(BO7,"#,##0.00"),"-","△")&amp;"】"))</f>
        <v>【992.47】</v>
      </c>
      <c r="BP6" s="33">
        <f>IF(BP7="",NA(),BP7)</f>
        <v>57.83</v>
      </c>
      <c r="BQ6" s="33">
        <f t="shared" ref="BQ6:BY6" si="8">IF(BQ7="",NA(),BQ7)</f>
        <v>68.349999999999994</v>
      </c>
      <c r="BR6" s="33">
        <f t="shared" si="8"/>
        <v>67.930000000000007</v>
      </c>
      <c r="BS6" s="33">
        <f t="shared" si="8"/>
        <v>26.51</v>
      </c>
      <c r="BT6" s="33">
        <f t="shared" si="8"/>
        <v>33.659999999999997</v>
      </c>
      <c r="BU6" s="33">
        <f t="shared" si="8"/>
        <v>53.42</v>
      </c>
      <c r="BV6" s="33">
        <f t="shared" si="8"/>
        <v>51.56</v>
      </c>
      <c r="BW6" s="33">
        <f t="shared" si="8"/>
        <v>51.03</v>
      </c>
      <c r="BX6" s="33">
        <f t="shared" si="8"/>
        <v>50.9</v>
      </c>
      <c r="BY6" s="33">
        <f t="shared" si="8"/>
        <v>50.82</v>
      </c>
      <c r="BZ6" s="32" t="str">
        <f>IF(BZ7="","",IF(BZ7="-","【-】","【"&amp;SUBSTITUTE(TEXT(BZ7,"#,##0.00"),"-","△")&amp;"】"))</f>
        <v>【51.49】</v>
      </c>
      <c r="CA6" s="33">
        <f>IF(CA7="",NA(),CA7)</f>
        <v>272.41000000000003</v>
      </c>
      <c r="CB6" s="33">
        <f t="shared" ref="CB6:CJ6" si="9">IF(CB7="",NA(),CB7)</f>
        <v>234.04</v>
      </c>
      <c r="CC6" s="33">
        <f t="shared" si="9"/>
        <v>237.87</v>
      </c>
      <c r="CD6" s="33">
        <f t="shared" si="9"/>
        <v>609.88</v>
      </c>
      <c r="CE6" s="33">
        <f t="shared" si="9"/>
        <v>493.16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75.33</v>
      </c>
      <c r="CM6" s="33">
        <f t="shared" ref="CM6:CU6" si="10">IF(CM7="",NA(),CM7)</f>
        <v>75.33</v>
      </c>
      <c r="CN6" s="33">
        <f t="shared" si="10"/>
        <v>70.930000000000007</v>
      </c>
      <c r="CO6" s="33">
        <f t="shared" si="10"/>
        <v>42.45</v>
      </c>
      <c r="CP6" s="33">
        <f t="shared" si="10"/>
        <v>40.99</v>
      </c>
      <c r="CQ6" s="33">
        <f t="shared" si="10"/>
        <v>54.23</v>
      </c>
      <c r="CR6" s="33">
        <f t="shared" si="10"/>
        <v>55.2</v>
      </c>
      <c r="CS6" s="33">
        <f t="shared" si="10"/>
        <v>54.74</v>
      </c>
      <c r="CT6" s="33">
        <f t="shared" si="10"/>
        <v>53.78</v>
      </c>
      <c r="CU6" s="33">
        <f t="shared" si="10"/>
        <v>53.24</v>
      </c>
      <c r="CV6" s="32" t="str">
        <f>IF(CV7="","",IF(CV7="-","【-】","【"&amp;SUBSTITUTE(TEXT(CV7,"#,##0.00"),"-","△")&amp;"】"))</f>
        <v>【53.32】</v>
      </c>
      <c r="CW6" s="33">
        <f>IF(CW7="",NA(),CW7)</f>
        <v>76.63</v>
      </c>
      <c r="CX6" s="33">
        <f t="shared" ref="CX6:DF6" si="11">IF(CX7="",NA(),CX7)</f>
        <v>75.36</v>
      </c>
      <c r="CY6" s="33">
        <f t="shared" si="11"/>
        <v>69.39</v>
      </c>
      <c r="CZ6" s="33">
        <f t="shared" si="11"/>
        <v>78.19</v>
      </c>
      <c r="DA6" s="33">
        <f t="shared" si="11"/>
        <v>75.38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42129</v>
      </c>
      <c r="D7" s="35">
        <v>47</v>
      </c>
      <c r="E7" s="35">
        <v>17</v>
      </c>
      <c r="F7" s="35">
        <v>5</v>
      </c>
      <c r="G7" s="35">
        <v>0</v>
      </c>
      <c r="H7" s="35" t="s">
        <v>96</v>
      </c>
      <c r="I7" s="35" t="s">
        <v>97</v>
      </c>
      <c r="J7" s="35" t="s">
        <v>98</v>
      </c>
      <c r="K7" s="35" t="s">
        <v>99</v>
      </c>
      <c r="L7" s="35" t="s">
        <v>100</v>
      </c>
      <c r="M7" s="36" t="s">
        <v>101</v>
      </c>
      <c r="N7" s="36" t="s">
        <v>102</v>
      </c>
      <c r="O7" s="36">
        <v>28.85</v>
      </c>
      <c r="P7" s="36">
        <v>87.58</v>
      </c>
      <c r="Q7" s="36">
        <v>3083</v>
      </c>
      <c r="R7" s="36">
        <v>83763</v>
      </c>
      <c r="S7" s="36">
        <v>536.12</v>
      </c>
      <c r="T7" s="36">
        <v>156.24</v>
      </c>
      <c r="U7" s="36">
        <v>24039</v>
      </c>
      <c r="V7" s="36">
        <v>19.95</v>
      </c>
      <c r="W7" s="36">
        <v>1204.96</v>
      </c>
      <c r="X7" s="36">
        <v>72.989999999999995</v>
      </c>
      <c r="Y7" s="36">
        <v>93.36</v>
      </c>
      <c r="Z7" s="36">
        <v>74.94</v>
      </c>
      <c r="AA7" s="36">
        <v>65.819999999999993</v>
      </c>
      <c r="AB7" s="36">
        <v>81.63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950.43</v>
      </c>
      <c r="BF7" s="36">
        <v>585.54</v>
      </c>
      <c r="BG7" s="36">
        <v>2830.06</v>
      </c>
      <c r="BH7" s="36">
        <v>3486.14</v>
      </c>
      <c r="BI7" s="36">
        <v>1403.78</v>
      </c>
      <c r="BJ7" s="36">
        <v>1267.26</v>
      </c>
      <c r="BK7" s="36">
        <v>1239.2</v>
      </c>
      <c r="BL7" s="36">
        <v>1197.82</v>
      </c>
      <c r="BM7" s="36">
        <v>1126.77</v>
      </c>
      <c r="BN7" s="36">
        <v>1044.8</v>
      </c>
      <c r="BO7" s="36">
        <v>992.47</v>
      </c>
      <c r="BP7" s="36">
        <v>57.83</v>
      </c>
      <c r="BQ7" s="36">
        <v>68.349999999999994</v>
      </c>
      <c r="BR7" s="36">
        <v>67.930000000000007</v>
      </c>
      <c r="BS7" s="36">
        <v>26.51</v>
      </c>
      <c r="BT7" s="36">
        <v>33.659999999999997</v>
      </c>
      <c r="BU7" s="36">
        <v>53.42</v>
      </c>
      <c r="BV7" s="36">
        <v>51.56</v>
      </c>
      <c r="BW7" s="36">
        <v>51.03</v>
      </c>
      <c r="BX7" s="36">
        <v>50.9</v>
      </c>
      <c r="BY7" s="36">
        <v>50.82</v>
      </c>
      <c r="BZ7" s="36">
        <v>51.49</v>
      </c>
      <c r="CA7" s="36">
        <v>272.41000000000003</v>
      </c>
      <c r="CB7" s="36">
        <v>234.04</v>
      </c>
      <c r="CC7" s="36">
        <v>237.87</v>
      </c>
      <c r="CD7" s="36">
        <v>609.88</v>
      </c>
      <c r="CE7" s="36">
        <v>493.16</v>
      </c>
      <c r="CF7" s="36">
        <v>269.12</v>
      </c>
      <c r="CG7" s="36">
        <v>283.26</v>
      </c>
      <c r="CH7" s="36">
        <v>289.60000000000002</v>
      </c>
      <c r="CI7" s="36">
        <v>293.27</v>
      </c>
      <c r="CJ7" s="36">
        <v>300.52</v>
      </c>
      <c r="CK7" s="36">
        <v>295.10000000000002</v>
      </c>
      <c r="CL7" s="36">
        <v>75.33</v>
      </c>
      <c r="CM7" s="36">
        <v>75.33</v>
      </c>
      <c r="CN7" s="36">
        <v>70.930000000000007</v>
      </c>
      <c r="CO7" s="36">
        <v>42.45</v>
      </c>
      <c r="CP7" s="36">
        <v>40.99</v>
      </c>
      <c r="CQ7" s="36">
        <v>54.23</v>
      </c>
      <c r="CR7" s="36">
        <v>55.2</v>
      </c>
      <c r="CS7" s="36">
        <v>54.74</v>
      </c>
      <c r="CT7" s="36">
        <v>53.78</v>
      </c>
      <c r="CU7" s="36">
        <v>53.24</v>
      </c>
      <c r="CV7" s="36">
        <v>53.32</v>
      </c>
      <c r="CW7" s="36">
        <v>76.63</v>
      </c>
      <c r="CX7" s="36">
        <v>75.36</v>
      </c>
      <c r="CY7" s="36">
        <v>69.39</v>
      </c>
      <c r="CZ7" s="36">
        <v>78.19</v>
      </c>
      <c r="DA7" s="36">
        <v>75.38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2016-02-03T09:09:11Z</dcterms:created>
  <dcterms:modified xsi:type="dcterms:W3CDTF">2016-02-24T08:34:34Z</dcterms:modified>
  <cp:category/>
</cp:coreProperties>
</file>