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<sst xmlns="http://schemas.openxmlformats.org/spreadsheetml/2006/main" count="221" uniqueCount="111">
  <si>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</si>
  <si>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</si>
  <si>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</si>
  <si>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</si>
  <si>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</si>
  <si>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</si>
  <si>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</si>
  <si>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</si>
  <si>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</si>
  <si>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</si>
  <si>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</si>
  <si>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</si>
  <si>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</si>
  <si>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</si>
  <si>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</si>
  <si>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</si>
  <si>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</si>
  <si>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</si>
  <si>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</si>
  <si>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</si>
  <si>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</si>
  <si>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</si>
  <si>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</si>
  <si>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</si>
  <si>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</si>
  <si>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</si>
  <si>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</si>
  <si>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</si>
  <si>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</si>
  <si>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</si>
  <si>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</si>
  <si>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</si>
  <si>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</si>
  <si>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</si>
  <si>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</si>
  <si>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</si>
  <si>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</si>
  <si>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</si>
  <si>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</si>
  <si>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</si>
  <si>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</si>
  <si>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</si>
  <si>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</si>
  <si>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</si>
  <si>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</si>
  <si>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</si>
  <si>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</si>
  <si>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</si>
  <si>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</si>
  <si>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</si>
  <si>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</si>
  <si>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</si>
  <si>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</si>
  <si>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</si>
  <si>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</si>
  <si>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</si>
  <si>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</si>
  <si>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</si>
  <si>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</si>
  <si>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</si>
  <si>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</si>
  <si>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</si>
  <si>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</si>
  <si>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</si>
  <si>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</si>
  <si>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</si>
  <si>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</si>
  <si>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</si>
  <si>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</si>
  <si>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</si>
  <si>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</si>
  <si>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</si>
  <si>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</si>
  <si>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</si>
  <si>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</si>
  <si>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</si>
  <si>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</si>
  <si>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</si>
  <si>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</si>
  <si>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</si>
  <si>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</si>
  <si>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</si>
  <si>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</si>
  <si>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</si>
  <si>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</si>
  <si>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</si>
  <si>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</si>
  <si>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</si>
  <si>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</si>
  <si>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</si>
  <si>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</si>
  <si>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</si>
  <si>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</si>
  <si>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</si>
  <si>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</si>
  <si>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</si>
  <si>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岩沼市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</si>
  <si>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</si>
  <si>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</si>
  <si>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</si>
  <si>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</si>
  <si>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</si>
  <si>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</si>
  <si>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</si>
  <si>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</si>
  <si>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</si>
  <si>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</si>
  <si>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</si>
  <si>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平成24年度に東日本大震災により被災した相野釜地区の農業集落排水の被災繰上償還があったため、他年度よりも著しく低い数値となっているが、事業を実施していた2地区のひとつである相野釜地区が壊滅し、平成26年度については、当該指標が赤字を示す100％を大きく下回っていることから、公共下水道事業会計と同様に、地方公営企業法を適用し、減価償却費を含めたコスト計算や経営分析結果などの情報をもとに、適切な経営計画を策定する必要がある。
　企業債残高対事業規模比率は、震災以降に数値の変動が大きくあったが、平成18年度に共用開始した比較的新しい施設ではあるものの、類似団体平均値を大きく上回っている状況にあるため、今後、経営改善に向けた取り組みが必要である。
　経費回収率は、平成25年度に数値が増加しているが、災害復旧の補助金等の影響によるものであり、平成26年度には震災前の数値に戻り、類似団体平均値を大きく下回っている状況にある。　
　汚水処理原価も経費回収率と同様に平成25年度に類似団体平均並の数値となっているが、震災以前から類似団体平均より高い数値となっている。今後、料金改定も含めた汚水処理コストの削減に向けた経営改善が必要である。
　施設利用率については、震災以降は類似団体平均を下回っているが、壊滅した相野釜地区を排水計画から廃止する予定であり、平成28年度には回復する見込みである。
　水洗化率は、類似団体平均並みであるが、適切な汚水処理及び使用料収入の増加を図るため、更なる接続促進に努める。</t>
    <rPh sb="1" eb="4">
      <t>シュウエキテキ</t>
    </rPh>
    <rPh sb="4" eb="6">
      <t>シュウシ</t>
    </rPh>
    <rPh sb="6" eb="8">
      <t>ヒリツ</t>
    </rPh>
    <rPh sb="10" eb="12">
      <t>ヘイセイ</t>
    </rPh>
    <rPh sb="14" eb="16">
      <t>ネンド</t>
    </rPh>
    <rPh sb="17" eb="18">
      <t>ヒガシ</t>
    </rPh>
    <rPh sb="18" eb="20">
      <t>ニホン</t>
    </rPh>
    <rPh sb="20" eb="23">
      <t>ダイシンサイ</t>
    </rPh>
    <rPh sb="26" eb="28">
      <t>ヒサイ</t>
    </rPh>
    <rPh sb="30" eb="33">
      <t>アイノカマ</t>
    </rPh>
    <rPh sb="33" eb="35">
      <t>チク</t>
    </rPh>
    <rPh sb="80" eb="82">
      <t>ジッシ</t>
    </rPh>
    <rPh sb="87" eb="89">
      <t>チク</t>
    </rPh>
    <rPh sb="96" eb="99">
      <t>アイノカマ</t>
    </rPh>
    <rPh sb="99" eb="101">
      <t>チク</t>
    </rPh>
    <rPh sb="102" eb="104">
      <t>カイメツ</t>
    </rPh>
    <rPh sb="106" eb="108">
      <t>ヘイセイ</t>
    </rPh>
    <rPh sb="110" eb="112">
      <t>ネンド</t>
    </rPh>
    <rPh sb="118" eb="120">
      <t>トウガイ</t>
    </rPh>
    <rPh sb="120" eb="122">
      <t>シヒョウ</t>
    </rPh>
    <rPh sb="123" eb="125">
      <t>アカジ</t>
    </rPh>
    <rPh sb="126" eb="127">
      <t>シメ</t>
    </rPh>
    <rPh sb="133" eb="134">
      <t>オオ</t>
    </rPh>
    <rPh sb="136" eb="138">
      <t>シタマワ</t>
    </rPh>
    <rPh sb="147" eb="154">
      <t>コウキョウ</t>
    </rPh>
    <rPh sb="154" eb="156">
      <t>カイケイ</t>
    </rPh>
    <rPh sb="157" eb="159">
      <t>ドウヨウ</t>
    </rPh>
    <rPh sb="161" eb="163">
      <t>チホウ</t>
    </rPh>
    <rPh sb="163" eb="165">
      <t>コウエイ</t>
    </rPh>
    <rPh sb="165" eb="167">
      <t>キギョウ</t>
    </rPh>
    <rPh sb="167" eb="168">
      <t>ホウ</t>
    </rPh>
    <rPh sb="169" eb="171">
      <t>テキヨウ</t>
    </rPh>
    <rPh sb="204" eb="206">
      <t>テキセツ</t>
    </rPh>
    <rPh sb="207" eb="209">
      <t>ケイエイ</t>
    </rPh>
    <rPh sb="209" eb="211">
      <t>ケイカク</t>
    </rPh>
    <rPh sb="212" eb="214">
      <t>サクテイ</t>
    </rPh>
    <rPh sb="216" eb="218">
      <t>ヒツヨウ</t>
    </rPh>
    <rPh sb="238" eb="240">
      <t>シンサイ</t>
    </rPh>
    <rPh sb="240" eb="242">
      <t>イコウ</t>
    </rPh>
    <rPh sb="243" eb="245">
      <t>スウチ</t>
    </rPh>
    <rPh sb="246" eb="248">
      <t>ヘンドウ</t>
    </rPh>
    <rPh sb="249" eb="250">
      <t>オオ</t>
    </rPh>
    <rPh sb="270" eb="273">
      <t>ヒカクテキ</t>
    </rPh>
    <rPh sb="273" eb="274">
      <t>アタラ</t>
    </rPh>
    <rPh sb="276" eb="278">
      <t>シセツ</t>
    </rPh>
    <rPh sb="286" eb="288">
      <t>ルイジ</t>
    </rPh>
    <rPh sb="288" eb="290">
      <t>ダンタイ</t>
    </rPh>
    <rPh sb="290" eb="292">
      <t>ヘイキン</t>
    </rPh>
    <rPh sb="292" eb="293">
      <t>チ</t>
    </rPh>
    <rPh sb="294" eb="295">
      <t>オオ</t>
    </rPh>
    <rPh sb="297" eb="299">
      <t>ウワマワ</t>
    </rPh>
    <rPh sb="303" eb="305">
      <t>ジョウキョウ</t>
    </rPh>
    <rPh sb="311" eb="313">
      <t>コンゴ</t>
    </rPh>
    <rPh sb="314" eb="316">
      <t>ケイエイ</t>
    </rPh>
    <rPh sb="316" eb="318">
      <t>カイゼン</t>
    </rPh>
    <rPh sb="319" eb="320">
      <t>ム</t>
    </rPh>
    <rPh sb="322" eb="323">
      <t>ト</t>
    </rPh>
    <rPh sb="324" eb="325">
      <t>ク</t>
    </rPh>
    <rPh sb="327" eb="329">
      <t>ヒツヨウ</t>
    </rPh>
    <rPh sb="335" eb="337">
      <t>ケイヒ</t>
    </rPh>
    <rPh sb="342" eb="344">
      <t>ヘイセイ</t>
    </rPh>
    <rPh sb="346" eb="348">
      <t>ネンド</t>
    </rPh>
    <rPh sb="349" eb="351">
      <t>スウチ</t>
    </rPh>
    <rPh sb="352" eb="354">
      <t>ゾウカ</t>
    </rPh>
    <rPh sb="360" eb="362">
      <t>サイガイ</t>
    </rPh>
    <rPh sb="362" eb="364">
      <t>フッキュウ</t>
    </rPh>
    <rPh sb="365" eb="368">
      <t>ホジョキン</t>
    </rPh>
    <rPh sb="368" eb="369">
      <t>トウ</t>
    </rPh>
    <rPh sb="370" eb="372">
      <t>エイキョウ</t>
    </rPh>
    <rPh sb="381" eb="383">
      <t>ヘイセイ</t>
    </rPh>
    <rPh sb="385" eb="387">
      <t>ネンド</t>
    </rPh>
    <rPh sb="389" eb="391">
      <t>シンサイ</t>
    </rPh>
    <rPh sb="391" eb="392">
      <t>マエ</t>
    </rPh>
    <rPh sb="393" eb="395">
      <t>スウチ</t>
    </rPh>
    <rPh sb="396" eb="397">
      <t>モド</t>
    </rPh>
    <rPh sb="399" eb="401">
      <t>ルイジ</t>
    </rPh>
    <rPh sb="401" eb="403">
      <t>ダンタイ</t>
    </rPh>
    <rPh sb="403" eb="405">
      <t>ヘイキン</t>
    </rPh>
    <rPh sb="405" eb="406">
      <t>チ</t>
    </rPh>
    <rPh sb="407" eb="408">
      <t>オオ</t>
    </rPh>
    <rPh sb="410" eb="412">
      <t>シタマワ</t>
    </rPh>
    <rPh sb="416" eb="418">
      <t>ジョウキョウ</t>
    </rPh>
    <rPh sb="432" eb="434">
      <t>ケイヒ</t>
    </rPh>
    <rPh sb="434" eb="436">
      <t>カイシュウ</t>
    </rPh>
    <rPh sb="436" eb="437">
      <t>リツ</t>
    </rPh>
    <rPh sb="438" eb="440">
      <t>ドウヨウ</t>
    </rPh>
    <rPh sb="441" eb="443">
      <t>ヘイセイ</t>
    </rPh>
    <rPh sb="445" eb="447">
      <t>ネンド</t>
    </rPh>
    <rPh sb="454" eb="455">
      <t>ナミ</t>
    </rPh>
    <rPh sb="456" eb="458">
      <t>スウチ</t>
    </rPh>
    <rPh sb="466" eb="468">
      <t>シンサイ</t>
    </rPh>
    <rPh sb="468" eb="470">
      <t>イゼン</t>
    </rPh>
    <rPh sb="472" eb="474">
      <t>ルイジ</t>
    </rPh>
    <rPh sb="474" eb="476">
      <t>ダンタイ</t>
    </rPh>
    <rPh sb="476" eb="478">
      <t>ヘイキン</t>
    </rPh>
    <rPh sb="480" eb="481">
      <t>タカ</t>
    </rPh>
    <rPh sb="482" eb="484">
      <t>スウチ</t>
    </rPh>
    <rPh sb="491" eb="493">
      <t>コンゴ</t>
    </rPh>
    <rPh sb="494" eb="496">
      <t>リョウキン</t>
    </rPh>
    <rPh sb="496" eb="498">
      <t>カイテイ</t>
    </rPh>
    <rPh sb="499" eb="500">
      <t>フク</t>
    </rPh>
    <rPh sb="502" eb="504">
      <t>オスイ</t>
    </rPh>
    <rPh sb="504" eb="506">
      <t>ショリ</t>
    </rPh>
    <rPh sb="510" eb="512">
      <t>サクゲン</t>
    </rPh>
    <rPh sb="513" eb="514">
      <t>ム</t>
    </rPh>
    <rPh sb="516" eb="518">
      <t>ケイエイ</t>
    </rPh>
    <rPh sb="518" eb="520">
      <t>カイゼン</t>
    </rPh>
    <rPh sb="521" eb="523">
      <t>ヒツヨウ</t>
    </rPh>
    <rPh sb="529" eb="531">
      <t>シセツ</t>
    </rPh>
    <rPh sb="531" eb="534">
      <t>リヨウリツ</t>
    </rPh>
    <rPh sb="540" eb="542">
      <t>シンサイ</t>
    </rPh>
    <rPh sb="542" eb="544">
      <t>イコウ</t>
    </rPh>
    <rPh sb="545" eb="547">
      <t>ルイジ</t>
    </rPh>
    <rPh sb="547" eb="549">
      <t>ダンタイ</t>
    </rPh>
    <rPh sb="549" eb="551">
      <t>ヘイキン</t>
    </rPh>
    <rPh sb="552" eb="554">
      <t>シタマワ</t>
    </rPh>
    <rPh sb="560" eb="562">
      <t>カイメツ</t>
    </rPh>
    <rPh sb="564" eb="567">
      <t>アイノカマ</t>
    </rPh>
    <rPh sb="567" eb="569">
      <t>チク</t>
    </rPh>
    <rPh sb="570" eb="572">
      <t>ハイスイ</t>
    </rPh>
    <rPh sb="576" eb="578">
      <t>ハイシ</t>
    </rPh>
    <rPh sb="580" eb="582">
      <t>ヨテイ</t>
    </rPh>
    <rPh sb="586" eb="588">
      <t>ヘイセイ</t>
    </rPh>
    <rPh sb="590" eb="592">
      <t>ネンド</t>
    </rPh>
    <rPh sb="594" eb="596">
      <t>カイフク</t>
    </rPh>
    <rPh sb="598" eb="600">
      <t>ミコ</t>
    </rPh>
    <rPh sb="613" eb="615">
      <t>ルイジ</t>
    </rPh>
    <rPh sb="615" eb="617">
      <t>ダンタイ</t>
    </rPh>
    <rPh sb="626" eb="628">
      <t>テキセツ</t>
    </rPh>
    <rPh sb="629" eb="631">
      <t>オスイ</t>
    </rPh>
    <rPh sb="631" eb="633">
      <t>ショリ</t>
    </rPh>
    <rPh sb="633" eb="634">
      <t>オヨ</t>
    </rPh>
    <rPh sb="635" eb="637">
      <t>シヨウ</t>
    </rPh>
    <rPh sb="637" eb="638">
      <t>リョウ</t>
    </rPh>
    <rPh sb="638" eb="640">
      <t>シュウニュウ</t>
    </rPh>
    <rPh sb="641" eb="643">
      <t>ゾウカ</t>
    </rPh>
    <rPh sb="644" eb="645">
      <t>ハカ</t>
    </rPh>
    <rPh sb="649" eb="650">
      <t>サラ</t>
    </rPh>
    <rPh sb="652" eb="654">
      <t>セツゾク</t>
    </rPh>
    <rPh sb="654" eb="656">
      <t>ソクシン</t>
    </rPh>
    <rPh sb="657" eb="658">
      <t>ツト</t>
    </rPh>
    <phoneticPr fontId="4"/>
  </si>
  <si>
    <t>　公共下水道事業会計と併せて地方公営企業法を適用し、より経営状況の適格な把握及び資産の適切な管理を図り、経営計画を策定する予定であるが、施設の耐用年数等を考慮して、将来的には、公共下水道事業と統合することが必要である。</t>
    <rPh sb="28" eb="30">
      <t>ケイエイ</t>
    </rPh>
    <rPh sb="30" eb="32">
      <t>ジョウキョウ</t>
    </rPh>
    <rPh sb="33" eb="35">
      <t>テキカク</t>
    </rPh>
    <rPh sb="36" eb="38">
      <t>ハアク</t>
    </rPh>
    <rPh sb="38" eb="39">
      <t>オヨ</t>
    </rPh>
    <rPh sb="40" eb="42">
      <t>シサン</t>
    </rPh>
    <rPh sb="43" eb="45">
      <t>テキセツ</t>
    </rPh>
    <rPh sb="46" eb="48">
      <t>カンリ</t>
    </rPh>
    <rPh sb="49" eb="50">
      <t>ハカ</t>
    </rPh>
    <rPh sb="52" eb="54">
      <t>ケイエイ</t>
    </rPh>
    <rPh sb="54" eb="56">
      <t>ケイカク</t>
    </rPh>
    <rPh sb="57" eb="59">
      <t>サクテイ</t>
    </rPh>
    <rPh sb="61" eb="63">
      <t>ヨテイ</t>
    </rPh>
    <rPh sb="68" eb="70">
      <t>シセツ</t>
    </rPh>
    <rPh sb="71" eb="73">
      <t>タイヨウ</t>
    </rPh>
    <rPh sb="73" eb="75">
      <t>ネンスウ</t>
    </rPh>
    <rPh sb="75" eb="76">
      <t>トウ</t>
    </rPh>
    <rPh sb="77" eb="79">
      <t>コウリョ</t>
    </rPh>
    <rPh sb="82" eb="85">
      <t>ショウライテキ</t>
    </rPh>
    <rPh sb="88" eb="95">
      <t>コウキョウ</t>
    </rPh>
    <rPh sb="96" eb="98">
      <t>トウゴウ</t>
    </rPh>
    <rPh sb="103" eb="105">
      <t>ヒツヨウ</t>
    </rPh>
    <phoneticPr fontId="4"/>
  </si>
  <si>
    <t>　震災以降、排水事業を実施している地区は、共用開始してから10年程度の比較的新しい施設であるため、近い将来に官渠更新等の投資が必要となる状況ではない。</t>
    <rPh sb="1" eb="3">
      <t>シンサイ</t>
    </rPh>
    <rPh sb="3" eb="5">
      <t>イコウ</t>
    </rPh>
    <rPh sb="6" eb="8">
      <t>ハイスイ</t>
    </rPh>
    <rPh sb="8" eb="10">
      <t>ジギョウ</t>
    </rPh>
    <rPh sb="11" eb="13">
      <t>ジッシ</t>
    </rPh>
    <rPh sb="17" eb="19">
      <t>チク</t>
    </rPh>
    <rPh sb="21" eb="23">
      <t>キョウヨウ</t>
    </rPh>
    <rPh sb="23" eb="25">
      <t>カイシ</t>
    </rPh>
    <rPh sb="31" eb="32">
      <t>ネン</t>
    </rPh>
    <rPh sb="32" eb="34">
      <t>テイド</t>
    </rPh>
    <rPh sb="35" eb="38">
      <t>ヒカクテキ</t>
    </rPh>
    <rPh sb="38" eb="39">
      <t>アタラ</t>
    </rPh>
    <rPh sb="41" eb="43">
      <t>シセツ</t>
    </rPh>
    <rPh sb="49" eb="50">
      <t>チカ</t>
    </rPh>
    <rPh sb="51" eb="53">
      <t>ショウライ</t>
    </rPh>
    <rPh sb="54" eb="55">
      <t>カン</t>
    </rPh>
    <rPh sb="55" eb="56">
      <t>キョ</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</si>
</sst>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403072"/>
        <c:axId val="10041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00403072"/>
        <c:axId val="100413440"/>
      </c:lineChart>
      <c:dateAx>
        <c:axId val="100403072"/>
        <c:scaling>
          <c:orientation val="minMax"/>
        </c:scaling>
        <c:delete val="1"/>
        <c:axPos val="b"/>
        <c:numFmt formatCode="ge" sourceLinked="1"/>
        <c:majorTickMark val="none"/>
        <c:minorTickMark val="none"/>
        <c:tickLblPos val="none"/>
        <c:crossAx val="100413440"/>
        <c:crosses val="autoZero"/>
        <c:auto val="1"/>
        <c:lblOffset val="100"/>
        <c:baseTimeUnit val="years"/>
      </c:dateAx>
      <c:valAx>
        <c:axId val="10041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40307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50.2</c:v>
                </c:pt>
                <c:pt idx="1">
                  <c:v>32.33</c:v>
                </c:pt>
                <c:pt idx="2">
                  <c:v>31.33</c:v>
                </c:pt>
                <c:pt idx="3">
                  <c:v>30.92</c:v>
                </c:pt>
                <c:pt idx="4">
                  <c:v>37.75</c:v>
                </c:pt>
              </c:numCache>
            </c:numRef>
          </c:val>
        </c:ser>
        <c:dLbls>
          <c:showLegendKey val="0"/>
          <c:showVal val="0"/>
          <c:showCatName val="0"/>
          <c:showSerName val="0"/>
          <c:showPercent val="0"/>
          <c:showBubbleSize val="0"/>
        </c:dLbls>
        <c:gapWidth val="150"/>
        <c:axId val="107870464"/>
        <c:axId val="10788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107870464"/>
        <c:axId val="107880832"/>
      </c:lineChart>
      <c:dateAx>
        <c:axId val="107870464"/>
        <c:scaling>
          <c:orientation val="minMax"/>
        </c:scaling>
        <c:delete val="1"/>
        <c:axPos val="b"/>
        <c:numFmt formatCode="ge" sourceLinked="1"/>
        <c:majorTickMark val="none"/>
        <c:minorTickMark val="none"/>
        <c:tickLblPos val="none"/>
        <c:crossAx val="107880832"/>
        <c:crosses val="autoZero"/>
        <c:auto val="1"/>
        <c:lblOffset val="100"/>
        <c:baseTimeUnit val="years"/>
      </c:dateAx>
      <c:valAx>
        <c:axId val="10788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7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94.81</c:v>
                </c:pt>
                <c:pt idx="1">
                  <c:v>84.18</c:v>
                </c:pt>
                <c:pt idx="2">
                  <c:v>88.14</c:v>
                </c:pt>
                <c:pt idx="3">
                  <c:v>87.94</c:v>
                </c:pt>
                <c:pt idx="4">
                  <c:v>89.23</c:v>
                </c:pt>
              </c:numCache>
            </c:numRef>
          </c:val>
        </c:ser>
        <c:dLbls>
          <c:showLegendKey val="0"/>
          <c:showVal val="0"/>
          <c:showCatName val="0"/>
          <c:showSerName val="0"/>
          <c:showPercent val="0"/>
          <c:showBubbleSize val="0"/>
        </c:dLbls>
        <c:gapWidth val="150"/>
        <c:axId val="107923328"/>
        <c:axId val="10792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07923328"/>
        <c:axId val="107925504"/>
      </c:lineChart>
      <c:dateAx>
        <c:axId val="107923328"/>
        <c:scaling>
          <c:orientation val="minMax"/>
        </c:scaling>
        <c:delete val="1"/>
        <c:axPos val="b"/>
        <c:numFmt formatCode="ge" sourceLinked="1"/>
        <c:majorTickMark val="none"/>
        <c:minorTickMark val="none"/>
        <c:tickLblPos val="none"/>
        <c:crossAx val="107925504"/>
        <c:crosses val="autoZero"/>
        <c:auto val="1"/>
        <c:lblOffset val="100"/>
        <c:baseTimeUnit val="years"/>
      </c:dateAx>
      <c:valAx>
        <c:axId val="10792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92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82.67</c:v>
                </c:pt>
                <c:pt idx="1">
                  <c:v>102.2</c:v>
                </c:pt>
                <c:pt idx="2">
                  <c:v>25.73</c:v>
                </c:pt>
                <c:pt idx="3">
                  <c:v>106.02</c:v>
                </c:pt>
                <c:pt idx="4">
                  <c:v>64.55</c:v>
                </c:pt>
              </c:numCache>
            </c:numRef>
          </c:val>
        </c:ser>
        <c:dLbls>
          <c:showLegendKey val="0"/>
          <c:showVal val="0"/>
          <c:showCatName val="0"/>
          <c:showSerName val="0"/>
          <c:showPercent val="0"/>
          <c:showBubbleSize val="0"/>
        </c:dLbls>
        <c:gapWidth val="150"/>
        <c:axId val="100439552"/>
        <c:axId val="10044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439552"/>
        <c:axId val="100441472"/>
      </c:lineChart>
      <c:dateAx>
        <c:axId val="100439552"/>
        <c:scaling>
          <c:orientation val="minMax"/>
        </c:scaling>
        <c:delete val="1"/>
        <c:axPos val="b"/>
        <c:numFmt formatCode="ge" sourceLinked="1"/>
        <c:majorTickMark val="none"/>
        <c:minorTickMark val="none"/>
        <c:tickLblPos val="none"/>
        <c:crossAx val="100441472"/>
        <c:crosses val="autoZero"/>
        <c:auto val="1"/>
        <c:lblOffset val="100"/>
        <c:baseTimeUnit val="years"/>
      </c:dateAx>
      <c:valAx>
        <c:axId val="10044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43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463744"/>
        <c:axId val="10046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463744"/>
        <c:axId val="100465664"/>
      </c:lineChart>
      <c:dateAx>
        <c:axId val="100463744"/>
        <c:scaling>
          <c:orientation val="minMax"/>
        </c:scaling>
        <c:delete val="1"/>
        <c:axPos val="b"/>
        <c:numFmt formatCode="ge" sourceLinked="1"/>
        <c:majorTickMark val="none"/>
        <c:minorTickMark val="none"/>
        <c:tickLblPos val="none"/>
        <c:crossAx val="100465664"/>
        <c:crosses val="autoZero"/>
        <c:auto val="1"/>
        <c:lblOffset val="100"/>
        <c:baseTimeUnit val="years"/>
      </c:dateAx>
      <c:valAx>
        <c:axId val="10046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46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539264"/>
        <c:axId val="10654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539264"/>
        <c:axId val="106545536"/>
      </c:lineChart>
      <c:dateAx>
        <c:axId val="106539264"/>
        <c:scaling>
          <c:orientation val="minMax"/>
        </c:scaling>
        <c:delete val="1"/>
        <c:axPos val="b"/>
        <c:numFmt formatCode="ge" sourceLinked="1"/>
        <c:majorTickMark val="none"/>
        <c:minorTickMark val="none"/>
        <c:tickLblPos val="none"/>
        <c:crossAx val="106545536"/>
        <c:crosses val="autoZero"/>
        <c:auto val="1"/>
        <c:lblOffset val="100"/>
        <c:baseTimeUnit val="years"/>
      </c:dateAx>
      <c:valAx>
        <c:axId val="10654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5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686144"/>
        <c:axId val="10768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686144"/>
        <c:axId val="107688320"/>
      </c:lineChart>
      <c:dateAx>
        <c:axId val="107686144"/>
        <c:scaling>
          <c:orientation val="minMax"/>
        </c:scaling>
        <c:delete val="1"/>
        <c:axPos val="b"/>
        <c:numFmt formatCode="ge" sourceLinked="1"/>
        <c:majorTickMark val="none"/>
        <c:minorTickMark val="none"/>
        <c:tickLblPos val="none"/>
        <c:crossAx val="107688320"/>
        <c:crosses val="autoZero"/>
        <c:auto val="1"/>
        <c:lblOffset val="100"/>
        <c:baseTimeUnit val="years"/>
      </c:dateAx>
      <c:valAx>
        <c:axId val="10768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8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7714816"/>
        <c:axId val="10773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7714816"/>
        <c:axId val="107733376"/>
      </c:lineChart>
      <c:dateAx>
        <c:axId val="107714816"/>
        <c:scaling>
          <c:orientation val="minMax"/>
        </c:scaling>
        <c:delete val="1"/>
        <c:axPos val="b"/>
        <c:numFmt formatCode="ge" sourceLinked="1"/>
        <c:majorTickMark val="none"/>
        <c:minorTickMark val="none"/>
        <c:tickLblPos val="none"/>
        <c:crossAx val="107733376"/>
        <c:crosses val="autoZero"/>
        <c:auto val="1"/>
        <c:lblOffset val="100"/>
        <c:baseTimeUnit val="years"/>
      </c:dateAx>
      <c:valAx>
        <c:axId val="10773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71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3006.72</c:v>
                </c:pt>
                <c:pt idx="1">
                  <c:v>4418.07</c:v>
                </c:pt>
                <c:pt idx="2">
                  <c:v>3980.02</c:v>
                </c:pt>
                <c:pt idx="3">
                  <c:v>1148.57</c:v>
                </c:pt>
                <c:pt idx="4">
                  <c:v>3042.36</c:v>
                </c:pt>
              </c:numCache>
            </c:numRef>
          </c:val>
        </c:ser>
        <c:dLbls>
          <c:showLegendKey val="0"/>
          <c:showVal val="0"/>
          <c:showCatName val="0"/>
          <c:showSerName val="0"/>
          <c:showPercent val="0"/>
          <c:showBubbleSize val="0"/>
        </c:dLbls>
        <c:gapWidth val="150"/>
        <c:axId val="107763584"/>
        <c:axId val="10776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07763584"/>
        <c:axId val="107765760"/>
      </c:lineChart>
      <c:dateAx>
        <c:axId val="107763584"/>
        <c:scaling>
          <c:orientation val="minMax"/>
        </c:scaling>
        <c:delete val="1"/>
        <c:axPos val="b"/>
        <c:numFmt formatCode="ge" sourceLinked="1"/>
        <c:majorTickMark val="none"/>
        <c:minorTickMark val="none"/>
        <c:tickLblPos val="none"/>
        <c:crossAx val="107765760"/>
        <c:crosses val="autoZero"/>
        <c:auto val="1"/>
        <c:lblOffset val="100"/>
        <c:baseTimeUnit val="years"/>
      </c:dateAx>
      <c:valAx>
        <c:axId val="10776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76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26.82</c:v>
                </c:pt>
                <c:pt idx="1">
                  <c:v>21.45</c:v>
                </c:pt>
                <c:pt idx="2">
                  <c:v>19.54</c:v>
                </c:pt>
                <c:pt idx="3">
                  <c:v>44.2</c:v>
                </c:pt>
                <c:pt idx="4">
                  <c:v>22.92</c:v>
                </c:pt>
              </c:numCache>
            </c:numRef>
          </c:val>
        </c:ser>
        <c:dLbls>
          <c:showLegendKey val="0"/>
          <c:showVal val="0"/>
          <c:showCatName val="0"/>
          <c:showSerName val="0"/>
          <c:showPercent val="0"/>
          <c:showBubbleSize val="0"/>
        </c:dLbls>
        <c:gapWidth val="150"/>
        <c:axId val="107777408"/>
        <c:axId val="10781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07777408"/>
        <c:axId val="107816448"/>
      </c:lineChart>
      <c:dateAx>
        <c:axId val="107777408"/>
        <c:scaling>
          <c:orientation val="minMax"/>
        </c:scaling>
        <c:delete val="1"/>
        <c:axPos val="b"/>
        <c:numFmt formatCode="ge" sourceLinked="1"/>
        <c:majorTickMark val="none"/>
        <c:minorTickMark val="none"/>
        <c:tickLblPos val="none"/>
        <c:crossAx val="107816448"/>
        <c:crosses val="autoZero"/>
        <c:auto val="1"/>
        <c:lblOffset val="100"/>
        <c:baseTimeUnit val="years"/>
      </c:dateAx>
      <c:valAx>
        <c:axId val="10781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77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551.41</c:v>
                </c:pt>
                <c:pt idx="1">
                  <c:v>822.48</c:v>
                </c:pt>
                <c:pt idx="2">
                  <c:v>786.37</c:v>
                </c:pt>
                <c:pt idx="3">
                  <c:v>352.34</c:v>
                </c:pt>
                <c:pt idx="4">
                  <c:v>690.55</c:v>
                </c:pt>
              </c:numCache>
            </c:numRef>
          </c:val>
        </c:ser>
        <c:dLbls>
          <c:showLegendKey val="0"/>
          <c:showVal val="0"/>
          <c:showCatName val="0"/>
          <c:showSerName val="0"/>
          <c:showPercent val="0"/>
          <c:showBubbleSize val="0"/>
        </c:dLbls>
        <c:gapWidth val="150"/>
        <c:axId val="107825792"/>
        <c:axId val="10784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07825792"/>
        <c:axId val="107848448"/>
      </c:lineChart>
      <c:dateAx>
        <c:axId val="107825792"/>
        <c:scaling>
          <c:orientation val="minMax"/>
        </c:scaling>
        <c:delete val="1"/>
        <c:axPos val="b"/>
        <c:numFmt formatCode="ge" sourceLinked="1"/>
        <c:majorTickMark val="none"/>
        <c:minorTickMark val="none"/>
        <c:tickLblPos val="none"/>
        <c:crossAx val="107848448"/>
        <c:crosses val="autoZero"/>
        <c:auto val="1"/>
        <c:lblOffset val="100"/>
        <c:baseTimeUnit val="years"/>
      </c:dateAx>
      <c:valAx>
        <c:axId val="10784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2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0" zoomScaleNormal="7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宮城県　岩沼市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農業集落排水</v>
      </c>
      <c r="Q8" s="76"/>
      <c r="R8" s="76"/>
      <c r="S8" s="76"/>
      <c r="T8" s="76"/>
      <c r="U8" s="76"/>
      <c r="V8" s="76"/>
      <c r="W8" s="76" t="str">
        <f>データ!L6</f>
        <v>F2</v>
      </c>
      <c r="X8" s="76"/>
      <c r="Y8" s="76"/>
      <c r="Z8" s="76"/>
      <c r="AA8" s="76"/>
      <c r="AB8" s="76"/>
      <c r="AC8" s="76"/>
      <c r="AD8" s="3"/>
      <c r="AE8" s="3"/>
      <c r="AF8" s="3"/>
      <c r="AG8" s="3"/>
      <c r="AH8" s="3"/>
      <c r="AI8" s="3"/>
      <c r="AJ8" s="3"/>
      <c r="AK8" s="3"/>
      <c r="AL8" s="70">
        <f>データ!R6</f>
        <v>44071</v>
      </c>
      <c r="AM8" s="70"/>
      <c r="AN8" s="70"/>
      <c r="AO8" s="70"/>
      <c r="AP8" s="70"/>
      <c r="AQ8" s="70"/>
      <c r="AR8" s="70"/>
      <c r="AS8" s="70"/>
      <c r="AT8" s="69">
        <f>データ!S6</f>
        <v>60.45</v>
      </c>
      <c r="AU8" s="69"/>
      <c r="AV8" s="69"/>
      <c r="AW8" s="69"/>
      <c r="AX8" s="69"/>
      <c r="AY8" s="69"/>
      <c r="AZ8" s="69"/>
      <c r="BA8" s="69"/>
      <c r="BB8" s="69">
        <f>データ!T6</f>
        <v>729.05</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2.2999999999999998</v>
      </c>
      <c r="Q10" s="69"/>
      <c r="R10" s="69"/>
      <c r="S10" s="69"/>
      <c r="T10" s="69"/>
      <c r="U10" s="69"/>
      <c r="V10" s="69"/>
      <c r="W10" s="69">
        <f>データ!P6</f>
        <v>93.59</v>
      </c>
      <c r="X10" s="69"/>
      <c r="Y10" s="69"/>
      <c r="Z10" s="69"/>
      <c r="AA10" s="69"/>
      <c r="AB10" s="69"/>
      <c r="AC10" s="69"/>
      <c r="AD10" s="70">
        <f>データ!Q6</f>
        <v>2892</v>
      </c>
      <c r="AE10" s="70"/>
      <c r="AF10" s="70"/>
      <c r="AG10" s="70"/>
      <c r="AH10" s="70"/>
      <c r="AI10" s="70"/>
      <c r="AJ10" s="70"/>
      <c r="AK10" s="2"/>
      <c r="AL10" s="70">
        <f>データ!U6</f>
        <v>1012</v>
      </c>
      <c r="AM10" s="70"/>
      <c r="AN10" s="70"/>
      <c r="AO10" s="70"/>
      <c r="AP10" s="70"/>
      <c r="AQ10" s="70"/>
      <c r="AR10" s="70"/>
      <c r="AS10" s="70"/>
      <c r="AT10" s="69">
        <f>データ!V6</f>
        <v>1.82</v>
      </c>
      <c r="AU10" s="69"/>
      <c r="AV10" s="69"/>
      <c r="AW10" s="69"/>
      <c r="AX10" s="69"/>
      <c r="AY10" s="69"/>
      <c r="AZ10" s="69"/>
      <c r="BA10" s="69"/>
      <c r="BB10" s="69">
        <f>データ!W6</f>
        <v>556.04</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108</v>
      </c>
      <c r="BM16" s="62"/>
      <c r="BN16" s="62"/>
      <c r="BO16" s="62"/>
      <c r="BP16" s="62"/>
      <c r="BQ16" s="62"/>
      <c r="BR16" s="62"/>
      <c r="BS16" s="62"/>
      <c r="BT16" s="62"/>
      <c r="BU16" s="62"/>
      <c r="BV16" s="62"/>
      <c r="BW16" s="62"/>
      <c r="BX16" s="62"/>
      <c r="BY16" s="62"/>
      <c r="BZ16" s="6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61"/>
      <c r="BM34" s="62"/>
      <c r="BN34" s="62"/>
      <c r="BO34" s="62"/>
      <c r="BP34" s="62"/>
      <c r="BQ34" s="62"/>
      <c r="BR34" s="62"/>
      <c r="BS34" s="62"/>
      <c r="BT34" s="62"/>
      <c r="BU34" s="62"/>
      <c r="BV34" s="62"/>
      <c r="BW34" s="62"/>
      <c r="BX34" s="62"/>
      <c r="BY34" s="62"/>
      <c r="BZ34" s="6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61"/>
      <c r="BM35" s="62"/>
      <c r="BN35" s="62"/>
      <c r="BO35" s="62"/>
      <c r="BP35" s="62"/>
      <c r="BQ35" s="62"/>
      <c r="BR35" s="62"/>
      <c r="BS35" s="62"/>
      <c r="BT35" s="62"/>
      <c r="BU35" s="62"/>
      <c r="BV35" s="62"/>
      <c r="BW35" s="62"/>
      <c r="BX35" s="62"/>
      <c r="BY35" s="62"/>
      <c r="BZ35" s="6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42111</v>
      </c>
      <c r="D6" s="31">
        <f t="shared" si="3"/>
        <v>47</v>
      </c>
      <c r="E6" s="31">
        <f t="shared" si="3"/>
        <v>17</v>
      </c>
      <c r="F6" s="31">
        <f t="shared" si="3"/>
        <v>5</v>
      </c>
      <c r="G6" s="31">
        <f t="shared" si="3"/>
        <v>0</v>
      </c>
      <c r="H6" s="31" t="str">
        <f t="shared" si="3"/>
        <v>宮城県　岩沼市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2.2999999999999998</v>
      </c>
      <c r="P6" s="32">
        <f t="shared" si="3"/>
        <v>93.59</v>
      </c>
      <c r="Q6" s="32">
        <f t="shared" si="3"/>
        <v>2892</v>
      </c>
      <c r="R6" s="32">
        <f t="shared" si="3"/>
        <v>44071</v>
      </c>
      <c r="S6" s="32">
        <f t="shared" si="3"/>
        <v>60.45</v>
      </c>
      <c r="T6" s="32">
        <f t="shared" si="3"/>
        <v>729.05</v>
      </c>
      <c r="U6" s="32">
        <f t="shared" si="3"/>
        <v>1012</v>
      </c>
      <c r="V6" s="32">
        <f t="shared" si="3"/>
        <v>1.82</v>
      </c>
      <c r="W6" s="32">
        <f t="shared" si="3"/>
        <v>556.04</v>
      </c>
      <c r="X6" s="33">
        <f>IF(X7="",NA(),X7)</f>
        <v>82.67</v>
      </c>
      <c r="Y6" s="33">
        <f t="shared" ref="Y6:AG6" si="4">IF(Y7="",NA(),Y7)</f>
        <v>102.2</v>
      </c>
      <c r="Z6" s="33">
        <f t="shared" si="4"/>
        <v>25.73</v>
      </c>
      <c r="AA6" s="33">
        <f t="shared" si="4"/>
        <v>106.02</v>
      </c>
      <c r="AB6" s="33">
        <f t="shared" si="4"/>
        <v>64.55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3006.72</v>
      </c>
      <c r="BF6" s="33">
        <f t="shared" ref="BF6:BN6" si="7">IF(BF7="",NA(),BF7)</f>
        <v>4418.07</v>
      </c>
      <c r="BG6" s="33">
        <f t="shared" si="7"/>
        <v>3980.02</v>
      </c>
      <c r="BH6" s="33">
        <f t="shared" si="7"/>
        <v>1148.57</v>
      </c>
      <c r="BI6" s="33">
        <f t="shared" si="7"/>
        <v>3042.36</v>
      </c>
      <c r="BJ6" s="33">
        <f t="shared" si="7"/>
        <v>1316.7</v>
      </c>
      <c r="BK6" s="33">
        <f t="shared" si="7"/>
        <v>1239.2</v>
      </c>
      <c r="BL6" s="33">
        <f t="shared" si="7"/>
        <v>1197.82</v>
      </c>
      <c r="BM6" s="33">
        <f t="shared" si="7"/>
        <v>1126.77</v>
      </c>
      <c r="BN6" s="33">
        <f t="shared" si="7"/>
        <v>1044.8</v>
      </c>
      <c r="BO6" s="32" t="str">
        <f>IF(BO7="","",IF(BO7="-","【-】","【"&amp;SUBSTITUTE(TEXT(BO7,"#,##0.00"),"-","△")&amp;"】"))</f>
        <v>【992.47】</v>
      </c>
      <c r="BP6" s="33">
        <f>IF(BP7="",NA(),BP7)</f>
        <v>26.82</v>
      </c>
      <c r="BQ6" s="33">
        <f t="shared" ref="BQ6:BY6" si="8">IF(BQ7="",NA(),BQ7)</f>
        <v>21.45</v>
      </c>
      <c r="BR6" s="33">
        <f t="shared" si="8"/>
        <v>19.54</v>
      </c>
      <c r="BS6" s="33">
        <f t="shared" si="8"/>
        <v>44.2</v>
      </c>
      <c r="BT6" s="33">
        <f t="shared" si="8"/>
        <v>22.92</v>
      </c>
      <c r="BU6" s="33">
        <f t="shared" si="8"/>
        <v>43.24</v>
      </c>
      <c r="BV6" s="33">
        <f t="shared" si="8"/>
        <v>51.56</v>
      </c>
      <c r="BW6" s="33">
        <f t="shared" si="8"/>
        <v>51.03</v>
      </c>
      <c r="BX6" s="33">
        <f t="shared" si="8"/>
        <v>50.9</v>
      </c>
      <c r="BY6" s="33">
        <f t="shared" si="8"/>
        <v>50.82</v>
      </c>
      <c r="BZ6" s="32" t="str">
        <f>IF(BZ7="","",IF(BZ7="-","【-】","【"&amp;SUBSTITUTE(TEXT(BZ7,"#,##0.00"),"-","△")&amp;"】"))</f>
        <v>【51.49】</v>
      </c>
      <c r="CA6" s="33">
        <f>IF(CA7="",NA(),CA7)</f>
        <v>551.41</v>
      </c>
      <c r="CB6" s="33">
        <f t="shared" ref="CB6:CJ6" si="9">IF(CB7="",NA(),CB7)</f>
        <v>822.48</v>
      </c>
      <c r="CC6" s="33">
        <f t="shared" si="9"/>
        <v>786.37</v>
      </c>
      <c r="CD6" s="33">
        <f t="shared" si="9"/>
        <v>352.34</v>
      </c>
      <c r="CE6" s="33">
        <f t="shared" si="9"/>
        <v>690.55</v>
      </c>
      <c r="CF6" s="33">
        <f t="shared" si="9"/>
        <v>338.76</v>
      </c>
      <c r="CG6" s="33">
        <f t="shared" si="9"/>
        <v>283.26</v>
      </c>
      <c r="CH6" s="33">
        <f t="shared" si="9"/>
        <v>289.60000000000002</v>
      </c>
      <c r="CI6" s="33">
        <f t="shared" si="9"/>
        <v>293.27</v>
      </c>
      <c r="CJ6" s="33">
        <f t="shared" si="9"/>
        <v>300.52</v>
      </c>
      <c r="CK6" s="32" t="str">
        <f>IF(CK7="","",IF(CK7="-","【-】","【"&amp;SUBSTITUTE(TEXT(CK7,"#,##0.00"),"-","△")&amp;"】"))</f>
        <v>【295.10】</v>
      </c>
      <c r="CL6" s="33">
        <f>IF(CL7="",NA(),CL7)</f>
        <v>50.2</v>
      </c>
      <c r="CM6" s="33">
        <f t="shared" ref="CM6:CU6" si="10">IF(CM7="",NA(),CM7)</f>
        <v>32.33</v>
      </c>
      <c r="CN6" s="33">
        <f t="shared" si="10"/>
        <v>31.33</v>
      </c>
      <c r="CO6" s="33">
        <f t="shared" si="10"/>
        <v>30.92</v>
      </c>
      <c r="CP6" s="33">
        <f t="shared" si="10"/>
        <v>37.75</v>
      </c>
      <c r="CQ6" s="33">
        <f t="shared" si="10"/>
        <v>44.65</v>
      </c>
      <c r="CR6" s="33">
        <f t="shared" si="10"/>
        <v>55.2</v>
      </c>
      <c r="CS6" s="33">
        <f t="shared" si="10"/>
        <v>54.74</v>
      </c>
      <c r="CT6" s="33">
        <f t="shared" si="10"/>
        <v>53.78</v>
      </c>
      <c r="CU6" s="33">
        <f t="shared" si="10"/>
        <v>53.24</v>
      </c>
      <c r="CV6" s="32" t="str">
        <f>IF(CV7="","",IF(CV7="-","【-】","【"&amp;SUBSTITUTE(TEXT(CV7,"#,##0.00"),"-","△")&amp;"】"))</f>
        <v>【53.32】</v>
      </c>
      <c r="CW6" s="33">
        <f>IF(CW7="",NA(),CW7)</f>
        <v>94.81</v>
      </c>
      <c r="CX6" s="33">
        <f t="shared" ref="CX6:DF6" si="11">IF(CX7="",NA(),CX7)</f>
        <v>84.18</v>
      </c>
      <c r="CY6" s="33">
        <f t="shared" si="11"/>
        <v>88.14</v>
      </c>
      <c r="CZ6" s="33">
        <f t="shared" si="11"/>
        <v>87.94</v>
      </c>
      <c r="DA6" s="33">
        <f t="shared" si="11"/>
        <v>89.23</v>
      </c>
      <c r="DB6" s="33">
        <f t="shared" si="11"/>
        <v>73.599999999999994</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42111</v>
      </c>
      <c r="D7" s="35">
        <v>47</v>
      </c>
      <c r="E7" s="35">
        <v>17</v>
      </c>
      <c r="F7" s="35">
        <v>5</v>
      </c>
      <c r="G7" s="35">
        <v>0</v>
      </c>
      <c r="H7" s="35" t="s">
        <v>96</v>
      </c>
      <c r="I7" s="35" t="s">
        <v>97</v>
      </c>
      <c r="J7" s="35" t="s">
        <v>98</v>
      </c>
      <c r="K7" s="35" t="s">
        <v>99</v>
      </c>
      <c r="L7" s="35" t="s">
        <v>100</v>
      </c>
      <c r="M7" s="36" t="s">
        <v>101</v>
      </c>
      <c r="N7" s="36" t="s">
        <v>102</v>
      </c>
      <c r="O7" s="36">
        <v>2.2999999999999998</v>
      </c>
      <c r="P7" s="36">
        <v>93.59</v>
      </c>
      <c r="Q7" s="36">
        <v>2892</v>
      </c>
      <c r="R7" s="36">
        <v>44071</v>
      </c>
      <c r="S7" s="36">
        <v>60.45</v>
      </c>
      <c r="T7" s="36">
        <v>729.05</v>
      </c>
      <c r="U7" s="36">
        <v>1012</v>
      </c>
      <c r="V7" s="36">
        <v>1.82</v>
      </c>
      <c r="W7" s="36">
        <v>556.04</v>
      </c>
      <c r="X7" s="36">
        <v>82.67</v>
      </c>
      <c r="Y7" s="36">
        <v>102.2</v>
      </c>
      <c r="Z7" s="36">
        <v>25.73</v>
      </c>
      <c r="AA7" s="36">
        <v>106.02</v>
      </c>
      <c r="AB7" s="36">
        <v>64.55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3006.72</v>
      </c>
      <c r="BF7" s="36">
        <v>4418.07</v>
      </c>
      <c r="BG7" s="36">
        <v>3980.02</v>
      </c>
      <c r="BH7" s="36">
        <v>1148.57</v>
      </c>
      <c r="BI7" s="36">
        <v>3042.36</v>
      </c>
      <c r="BJ7" s="36">
        <v>1316.7</v>
      </c>
      <c r="BK7" s="36">
        <v>1239.2</v>
      </c>
      <c r="BL7" s="36">
        <v>1197.82</v>
      </c>
      <c r="BM7" s="36">
        <v>1126.77</v>
      </c>
      <c r="BN7" s="36">
        <v>1044.8</v>
      </c>
      <c r="BO7" s="36">
        <v>992.47</v>
      </c>
      <c r="BP7" s="36">
        <v>26.82</v>
      </c>
      <c r="BQ7" s="36">
        <v>21.45</v>
      </c>
      <c r="BR7" s="36">
        <v>19.54</v>
      </c>
      <c r="BS7" s="36">
        <v>44.2</v>
      </c>
      <c r="BT7" s="36">
        <v>22.92</v>
      </c>
      <c r="BU7" s="36">
        <v>43.24</v>
      </c>
      <c r="BV7" s="36">
        <v>51.56</v>
      </c>
      <c r="BW7" s="36">
        <v>51.03</v>
      </c>
      <c r="BX7" s="36">
        <v>50.9</v>
      </c>
      <c r="BY7" s="36">
        <v>50.82</v>
      </c>
      <c r="BZ7" s="36">
        <v>51.49</v>
      </c>
      <c r="CA7" s="36">
        <v>551.41</v>
      </c>
      <c r="CB7" s="36">
        <v>822.48</v>
      </c>
      <c r="CC7" s="36">
        <v>786.37</v>
      </c>
      <c r="CD7" s="36">
        <v>352.34</v>
      </c>
      <c r="CE7" s="36">
        <v>690.55</v>
      </c>
      <c r="CF7" s="36">
        <v>338.76</v>
      </c>
      <c r="CG7" s="36">
        <v>283.26</v>
      </c>
      <c r="CH7" s="36">
        <v>289.60000000000002</v>
      </c>
      <c r="CI7" s="36">
        <v>293.27</v>
      </c>
      <c r="CJ7" s="36">
        <v>300.52</v>
      </c>
      <c r="CK7" s="36">
        <v>295.10000000000002</v>
      </c>
      <c r="CL7" s="36">
        <v>50.2</v>
      </c>
      <c r="CM7" s="36">
        <v>32.33</v>
      </c>
      <c r="CN7" s="36">
        <v>31.33</v>
      </c>
      <c r="CO7" s="36">
        <v>30.92</v>
      </c>
      <c r="CP7" s="36">
        <v>37.75</v>
      </c>
      <c r="CQ7" s="36">
        <v>44.65</v>
      </c>
      <c r="CR7" s="36">
        <v>55.2</v>
      </c>
      <c r="CS7" s="36">
        <v>54.74</v>
      </c>
      <c r="CT7" s="36">
        <v>53.78</v>
      </c>
      <c r="CU7" s="36">
        <v>53.24</v>
      </c>
      <c r="CV7" s="36">
        <v>53.32</v>
      </c>
      <c r="CW7" s="36">
        <v>94.81</v>
      </c>
      <c r="CX7" s="36">
        <v>84.18</v>
      </c>
      <c r="CY7" s="36">
        <v>88.14</v>
      </c>
      <c r="CZ7" s="36">
        <v>87.94</v>
      </c>
      <c r="DA7" s="36">
        <v>89.23</v>
      </c>
      <c r="DB7" s="36">
        <v>73.599999999999994</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temp</cp:lastModifiedBy>
  <cp:lastPrinted>2016-02-22T08:01:03Z</cp:lastPrinted>
  <dcterms:created xsi:type="dcterms:W3CDTF">2016-02-03T09:09:10Z</dcterms:created>
  <dcterms:modified xsi:type="dcterms:W3CDTF">2016-02-24T08:33:23Z</dcterms:modified>
  <cp:category/>
</cp:coreProperties>
</file>